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24519"/>
</workbook>
</file>

<file path=xl/calcChain.xml><?xml version="1.0" encoding="utf-8"?>
<calcChain xmlns="http://schemas.openxmlformats.org/spreadsheetml/2006/main">
  <c r="C6" i="2"/>
  <c r="D7" i="5"/>
  <c r="D8"/>
  <c r="D9"/>
  <c r="D10"/>
  <c r="D11"/>
  <c r="D12"/>
  <c r="D13"/>
  <c r="D14"/>
  <c r="D15"/>
  <c r="D6"/>
  <c r="G6"/>
  <c r="G7"/>
  <c r="E7"/>
  <c r="G11"/>
  <c r="G14"/>
  <c r="E14"/>
  <c r="G12"/>
  <c r="E12"/>
  <c r="G8"/>
  <c r="E8"/>
  <c r="E10"/>
  <c r="E13"/>
  <c r="E15"/>
  <c r="E9"/>
  <c r="C24" i="10"/>
  <c r="C25"/>
  <c r="C26"/>
  <c r="C27"/>
  <c r="C28"/>
  <c r="C29"/>
  <c r="C30"/>
  <c r="C31"/>
  <c r="C32"/>
  <c r="C33"/>
  <c r="C34"/>
  <c r="C23"/>
  <c r="E22"/>
  <c r="E11" i="5" l="1"/>
  <c r="E6" s="1"/>
  <c r="D6" i="10"/>
  <c r="F6" i="4"/>
  <c r="E117"/>
  <c r="D117" s="1"/>
  <c r="E118"/>
  <c r="E119"/>
  <c r="E120"/>
  <c r="D120" s="1"/>
  <c r="E121"/>
  <c r="D121" s="1"/>
  <c r="E122"/>
  <c r="E123"/>
  <c r="E124"/>
  <c r="D124" s="1"/>
  <c r="E125"/>
  <c r="D125" s="1"/>
  <c r="E126"/>
  <c r="E127"/>
  <c r="D118"/>
  <c r="D119"/>
  <c r="D122"/>
  <c r="D123"/>
  <c r="D126"/>
  <c r="D127"/>
  <c r="G95"/>
  <c r="G6" s="1"/>
  <c r="E6" s="1"/>
  <c r="F95"/>
  <c r="G126"/>
  <c r="G125" s="1"/>
  <c r="F126"/>
  <c r="F125" s="1"/>
  <c r="G123"/>
  <c r="G122" s="1"/>
  <c r="F123"/>
  <c r="F122" s="1"/>
  <c r="G120"/>
  <c r="F120"/>
  <c r="G118"/>
  <c r="F118"/>
  <c r="F117" s="1"/>
  <c r="G115"/>
  <c r="G114" s="1"/>
  <c r="F115"/>
  <c r="F114" s="1"/>
  <c r="G112"/>
  <c r="F112"/>
  <c r="G110"/>
  <c r="F110"/>
  <c r="G106"/>
  <c r="F106"/>
  <c r="G103"/>
  <c r="F103"/>
  <c r="G100"/>
  <c r="F100"/>
  <c r="G96"/>
  <c r="F96"/>
  <c r="G93"/>
  <c r="F93"/>
  <c r="G90"/>
  <c r="G89" s="1"/>
  <c r="F90"/>
  <c r="F89" s="1"/>
  <c r="G87"/>
  <c r="G86" s="1"/>
  <c r="F87"/>
  <c r="F86" s="1"/>
  <c r="G84"/>
  <c r="F84"/>
  <c r="G82"/>
  <c r="F82"/>
  <c r="G79"/>
  <c r="F79"/>
  <c r="G76"/>
  <c r="F76"/>
  <c r="G74"/>
  <c r="F74"/>
  <c r="G71"/>
  <c r="F71"/>
  <c r="G69"/>
  <c r="F69"/>
  <c r="G66"/>
  <c r="F66"/>
  <c r="G64"/>
  <c r="F64"/>
  <c r="G62"/>
  <c r="F62"/>
  <c r="G60"/>
  <c r="F60"/>
  <c r="G54"/>
  <c r="F54"/>
  <c r="G51"/>
  <c r="F51"/>
  <c r="G48"/>
  <c r="F48"/>
  <c r="G45"/>
  <c r="F45"/>
  <c r="G43"/>
  <c r="G42" s="1"/>
  <c r="F43"/>
  <c r="G40"/>
  <c r="F40"/>
  <c r="G36"/>
  <c r="F36"/>
  <c r="F35" s="1"/>
  <c r="G33"/>
  <c r="G32" s="1"/>
  <c r="F33"/>
  <c r="F32" s="1"/>
  <c r="G29"/>
  <c r="G28" s="1"/>
  <c r="F29"/>
  <c r="F28" s="1"/>
  <c r="G26"/>
  <c r="F26"/>
  <c r="G24"/>
  <c r="F24"/>
  <c r="G22"/>
  <c r="F22"/>
  <c r="G20"/>
  <c r="F20"/>
  <c r="G18"/>
  <c r="F18"/>
  <c r="G16"/>
  <c r="F16"/>
  <c r="G12"/>
  <c r="F12"/>
  <c r="F7" s="1"/>
  <c r="G8"/>
  <c r="F8"/>
  <c r="D30" i="8"/>
  <c r="F30"/>
  <c r="E30"/>
  <c r="D20"/>
  <c r="D21"/>
  <c r="D22"/>
  <c r="D23"/>
  <c r="D8"/>
  <c r="D9"/>
  <c r="D10"/>
  <c r="D11"/>
  <c r="D12"/>
  <c r="D13"/>
  <c r="D14"/>
  <c r="D15"/>
  <c r="D16"/>
  <c r="D17"/>
  <c r="D18"/>
  <c r="D19"/>
  <c r="E26"/>
  <c r="F26"/>
  <c r="C11" i="7"/>
  <c r="C12"/>
  <c r="C13"/>
  <c r="E10"/>
  <c r="D8" i="6"/>
  <c r="C8"/>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9"/>
  <c r="D8" i="7"/>
  <c r="E37"/>
  <c r="D131"/>
  <c r="E131"/>
  <c r="C131"/>
  <c r="D126"/>
  <c r="E126"/>
  <c r="C126"/>
  <c r="D118"/>
  <c r="E118"/>
  <c r="C118"/>
  <c r="E100"/>
  <c r="D100"/>
  <c r="C100"/>
  <c r="D91"/>
  <c r="E91"/>
  <c r="C91"/>
  <c r="D75"/>
  <c r="E75"/>
  <c r="D44"/>
  <c r="E44"/>
  <c r="C44"/>
  <c r="C38"/>
  <c r="C39"/>
  <c r="C40"/>
  <c r="C41"/>
  <c r="C37"/>
  <c r="E134"/>
  <c r="D134"/>
  <c r="E132"/>
  <c r="D132"/>
  <c r="E123"/>
  <c r="D123"/>
  <c r="E124"/>
  <c r="D124"/>
  <c r="C123"/>
  <c r="C125"/>
  <c r="E121"/>
  <c r="D121"/>
  <c r="E119"/>
  <c r="D119"/>
  <c r="C120"/>
  <c r="E114"/>
  <c r="D114"/>
  <c r="E111"/>
  <c r="D111"/>
  <c r="C113"/>
  <c r="E108"/>
  <c r="D108"/>
  <c r="E101"/>
  <c r="D101"/>
  <c r="C102"/>
  <c r="C103"/>
  <c r="C104"/>
  <c r="E97"/>
  <c r="D97"/>
  <c r="C98"/>
  <c r="C99"/>
  <c r="E81"/>
  <c r="D81"/>
  <c r="C82"/>
  <c r="C83"/>
  <c r="E78"/>
  <c r="D78"/>
  <c r="C79"/>
  <c r="C80"/>
  <c r="E76"/>
  <c r="D76"/>
  <c r="C77"/>
  <c r="E64"/>
  <c r="D64"/>
  <c r="C65"/>
  <c r="E56"/>
  <c r="D56"/>
  <c r="C57"/>
  <c r="C58"/>
  <c r="C59"/>
  <c r="C60"/>
  <c r="C61"/>
  <c r="E53"/>
  <c r="D53"/>
  <c r="C54"/>
  <c r="C55"/>
  <c r="E50"/>
  <c r="D50"/>
  <c r="C51"/>
  <c r="C52"/>
  <c r="E42"/>
  <c r="D42"/>
  <c r="C43"/>
  <c r="E38"/>
  <c r="D38"/>
  <c r="E31"/>
  <c r="E30" s="1"/>
  <c r="D31"/>
  <c r="D30" s="1"/>
  <c r="C32"/>
  <c r="C33"/>
  <c r="C25"/>
  <c r="E24"/>
  <c r="D24"/>
  <c r="E18"/>
  <c r="D18"/>
  <c r="D10"/>
  <c r="G7" i="4" l="1"/>
  <c r="G73"/>
  <c r="G117"/>
  <c r="F73"/>
  <c r="F42"/>
  <c r="G35"/>
  <c r="G109"/>
  <c r="F109"/>
  <c r="C119" i="7"/>
  <c r="C124"/>
  <c r="C101"/>
  <c r="C81"/>
  <c r="C56"/>
  <c r="C78"/>
  <c r="C50"/>
  <c r="C53"/>
  <c r="C64"/>
  <c r="C42"/>
  <c r="C24"/>
  <c r="C30"/>
  <c r="C31"/>
  <c r="D7" i="8" l="1"/>
  <c r="D26" s="1"/>
  <c r="D25" i="3"/>
  <c r="C8" i="10"/>
  <c r="E5" i="2"/>
  <c r="E21"/>
  <c r="D7" i="10"/>
  <c r="C9"/>
  <c r="C10"/>
  <c r="C11"/>
  <c r="C12"/>
  <c r="C13"/>
  <c r="C14"/>
  <c r="C15"/>
  <c r="C16"/>
  <c r="C17"/>
  <c r="C19"/>
  <c r="C20"/>
  <c r="C21"/>
  <c r="D18"/>
  <c r="C18" s="1"/>
  <c r="E6"/>
  <c r="D16" i="4"/>
  <c r="D56"/>
  <c r="D88"/>
  <c r="D97"/>
  <c r="D109"/>
  <c r="E9"/>
  <c r="D9" s="1"/>
  <c r="E10"/>
  <c r="D10" s="1"/>
  <c r="E12"/>
  <c r="D12" s="1"/>
  <c r="E13"/>
  <c r="D13" s="1"/>
  <c r="E14"/>
  <c r="D14" s="1"/>
  <c r="E15"/>
  <c r="D15" s="1"/>
  <c r="E16"/>
  <c r="E17"/>
  <c r="D17" s="1"/>
  <c r="E18"/>
  <c r="D18" s="1"/>
  <c r="E19"/>
  <c r="D19" s="1"/>
  <c r="E20"/>
  <c r="D20" s="1"/>
  <c r="E21"/>
  <c r="D21" s="1"/>
  <c r="E22"/>
  <c r="D22" s="1"/>
  <c r="E23"/>
  <c r="D23" s="1"/>
  <c r="E25"/>
  <c r="D25" s="1"/>
  <c r="E26"/>
  <c r="D26" s="1"/>
  <c r="E27"/>
  <c r="D27" s="1"/>
  <c r="E28"/>
  <c r="D28" s="1"/>
  <c r="E29"/>
  <c r="D29" s="1"/>
  <c r="E30"/>
  <c r="D30" s="1"/>
  <c r="E31"/>
  <c r="D31" s="1"/>
  <c r="E32"/>
  <c r="D32" s="1"/>
  <c r="E33"/>
  <c r="D33" s="1"/>
  <c r="E34"/>
  <c r="D34" s="1"/>
  <c r="E35"/>
  <c r="D35" s="1"/>
  <c r="E36"/>
  <c r="D36" s="1"/>
  <c r="E37"/>
  <c r="D37" s="1"/>
  <c r="E38"/>
  <c r="D38" s="1"/>
  <c r="E39"/>
  <c r="D39" s="1"/>
  <c r="E40"/>
  <c r="D40" s="1"/>
  <c r="E41"/>
  <c r="D41" s="1"/>
  <c r="E42"/>
  <c r="D42" s="1"/>
  <c r="E43"/>
  <c r="D43" s="1"/>
  <c r="E44"/>
  <c r="D44" s="1"/>
  <c r="E45"/>
  <c r="D45" s="1"/>
  <c r="E46"/>
  <c r="D46" s="1"/>
  <c r="E47"/>
  <c r="D47" s="1"/>
  <c r="E48"/>
  <c r="D48" s="1"/>
  <c r="E49"/>
  <c r="D49" s="1"/>
  <c r="E50"/>
  <c r="D50" s="1"/>
  <c r="E51"/>
  <c r="D51" s="1"/>
  <c r="E52"/>
  <c r="D52" s="1"/>
  <c r="E53"/>
  <c r="D53" s="1"/>
  <c r="E54"/>
  <c r="D54" s="1"/>
  <c r="E55"/>
  <c r="D55" s="1"/>
  <c r="E56"/>
  <c r="E57"/>
  <c r="D57" s="1"/>
  <c r="E58"/>
  <c r="D58" s="1"/>
  <c r="E59"/>
  <c r="D59" s="1"/>
  <c r="E60"/>
  <c r="D60" s="1"/>
  <c r="E61"/>
  <c r="D61" s="1"/>
  <c r="E62"/>
  <c r="D62" s="1"/>
  <c r="E63"/>
  <c r="D63" s="1"/>
  <c r="E64"/>
  <c r="D64" s="1"/>
  <c r="E65"/>
  <c r="D65" s="1"/>
  <c r="E66"/>
  <c r="D66" s="1"/>
  <c r="E67"/>
  <c r="D67" s="1"/>
  <c r="E68"/>
  <c r="D68" s="1"/>
  <c r="E69"/>
  <c r="D69" s="1"/>
  <c r="E70"/>
  <c r="D70" s="1"/>
  <c r="E71"/>
  <c r="D71" s="1"/>
  <c r="E72"/>
  <c r="D72" s="1"/>
  <c r="E73"/>
  <c r="D73" s="1"/>
  <c r="E74"/>
  <c r="D74" s="1"/>
  <c r="E75"/>
  <c r="D75" s="1"/>
  <c r="E76"/>
  <c r="D76" s="1"/>
  <c r="E77"/>
  <c r="D77" s="1"/>
  <c r="E78"/>
  <c r="D78" s="1"/>
  <c r="E79"/>
  <c r="D79" s="1"/>
  <c r="E80"/>
  <c r="D80" s="1"/>
  <c r="E81"/>
  <c r="D81" s="1"/>
  <c r="E82"/>
  <c r="D82" s="1"/>
  <c r="E83"/>
  <c r="D83" s="1"/>
  <c r="E84"/>
  <c r="D84" s="1"/>
  <c r="E85"/>
  <c r="D85" s="1"/>
  <c r="E86"/>
  <c r="D86" s="1"/>
  <c r="E87"/>
  <c r="D87" s="1"/>
  <c r="E88"/>
  <c r="E89"/>
  <c r="D89" s="1"/>
  <c r="E90"/>
  <c r="D90" s="1"/>
  <c r="E91"/>
  <c r="D91" s="1"/>
  <c r="E92"/>
  <c r="D92" s="1"/>
  <c r="E93"/>
  <c r="D93" s="1"/>
  <c r="E94"/>
  <c r="D94" s="1"/>
  <c r="E95"/>
  <c r="D95" s="1"/>
  <c r="E96"/>
  <c r="D96" s="1"/>
  <c r="E97"/>
  <c r="E98"/>
  <c r="D98" s="1"/>
  <c r="E99"/>
  <c r="D99" s="1"/>
  <c r="E100"/>
  <c r="D100" s="1"/>
  <c r="E101"/>
  <c r="D101" s="1"/>
  <c r="E102"/>
  <c r="D102" s="1"/>
  <c r="E103"/>
  <c r="D103" s="1"/>
  <c r="E104"/>
  <c r="D104" s="1"/>
  <c r="E105"/>
  <c r="D105" s="1"/>
  <c r="E106"/>
  <c r="D106" s="1"/>
  <c r="E107"/>
  <c r="D107" s="1"/>
  <c r="E108"/>
  <c r="D108" s="1"/>
  <c r="E109"/>
  <c r="E110"/>
  <c r="D110" s="1"/>
  <c r="E111"/>
  <c r="D111" s="1"/>
  <c r="E112"/>
  <c r="D112" s="1"/>
  <c r="E113"/>
  <c r="D113" s="1"/>
  <c r="E114"/>
  <c r="D114" s="1"/>
  <c r="E115"/>
  <c r="D115" s="1"/>
  <c r="E116"/>
  <c r="D116" s="1"/>
  <c r="E24"/>
  <c r="D24" s="1"/>
  <c r="E8"/>
  <c r="D8" s="1"/>
  <c r="E11"/>
  <c r="D11" s="1"/>
  <c r="C15" i="7"/>
  <c r="C16"/>
  <c r="C17"/>
  <c r="C18"/>
  <c r="C19"/>
  <c r="C21"/>
  <c r="C23"/>
  <c r="C27"/>
  <c r="C29"/>
  <c r="C36"/>
  <c r="C46"/>
  <c r="C48"/>
  <c r="C49"/>
  <c r="C63"/>
  <c r="C67"/>
  <c r="C69"/>
  <c r="C70"/>
  <c r="C72"/>
  <c r="C74"/>
  <c r="C85"/>
  <c r="C87"/>
  <c r="C90"/>
  <c r="C93"/>
  <c r="C94"/>
  <c r="C96"/>
  <c r="C106"/>
  <c r="C107"/>
  <c r="C109"/>
  <c r="C110"/>
  <c r="C112"/>
  <c r="C115"/>
  <c r="C117"/>
  <c r="C122"/>
  <c r="C128"/>
  <c r="C130"/>
  <c r="C133"/>
  <c r="C136"/>
  <c r="E135"/>
  <c r="E129"/>
  <c r="E127"/>
  <c r="E116"/>
  <c r="E105"/>
  <c r="E95"/>
  <c r="E92"/>
  <c r="E89"/>
  <c r="E88" s="1"/>
  <c r="D89"/>
  <c r="D88" s="1"/>
  <c r="E86"/>
  <c r="E84"/>
  <c r="E73"/>
  <c r="E71"/>
  <c r="E68"/>
  <c r="E66"/>
  <c r="E62"/>
  <c r="E47"/>
  <c r="E45"/>
  <c r="E35"/>
  <c r="E34" s="1"/>
  <c r="E28"/>
  <c r="E26"/>
  <c r="E22"/>
  <c r="E20"/>
  <c r="E9" s="1"/>
  <c r="E8" s="1"/>
  <c r="E14"/>
  <c r="D135"/>
  <c r="D129"/>
  <c r="D127"/>
  <c r="D116"/>
  <c r="D105"/>
  <c r="D95"/>
  <c r="D92"/>
  <c r="D86"/>
  <c r="D84"/>
  <c r="D73"/>
  <c r="D71"/>
  <c r="D68"/>
  <c r="D66"/>
  <c r="D62"/>
  <c r="D47"/>
  <c r="D45"/>
  <c r="D37"/>
  <c r="D35"/>
  <c r="D34" s="1"/>
  <c r="D28"/>
  <c r="D26"/>
  <c r="D22"/>
  <c r="D20"/>
  <c r="D9" s="1"/>
  <c r="D14"/>
  <c r="C22" i="10" l="1"/>
  <c r="C95" i="7"/>
  <c r="C132"/>
  <c r="C129"/>
  <c r="C135"/>
  <c r="C34"/>
  <c r="C66"/>
  <c r="C86"/>
  <c r="C47"/>
  <c r="C22"/>
  <c r="C108"/>
  <c r="C121"/>
  <c r="C20"/>
  <c r="C9" s="1"/>
  <c r="C8" s="1"/>
  <c r="C35"/>
  <c r="C97"/>
  <c r="C114"/>
  <c r="C45"/>
  <c r="C62"/>
  <c r="C73"/>
  <c r="C84"/>
  <c r="C71"/>
  <c r="C88"/>
  <c r="C26"/>
  <c r="C68"/>
  <c r="C76"/>
  <c r="C75" s="1"/>
  <c r="C92"/>
  <c r="C111"/>
  <c r="C127"/>
  <c r="C105"/>
  <c r="C116"/>
  <c r="C28"/>
  <c r="C89"/>
  <c r="C14"/>
  <c r="C10"/>
  <c r="C7" i="10"/>
  <c r="E7" i="4"/>
  <c r="C6" i="10" l="1"/>
  <c r="C134" i="7"/>
  <c r="D6" i="4"/>
  <c r="D7"/>
</calcChain>
</file>

<file path=xl/sharedStrings.xml><?xml version="1.0" encoding="utf-8"?>
<sst xmlns="http://schemas.openxmlformats.org/spreadsheetml/2006/main" count="765" uniqueCount="369">
  <si>
    <t>收入支出决算总表</t>
  </si>
  <si>
    <r>
      <rPr>
        <sz val="12"/>
        <rFont val="方正仿宋_GBK"/>
        <family val="4"/>
        <charset val="134"/>
      </rPr>
      <t>公开</t>
    </r>
    <r>
      <rPr>
        <sz val="12"/>
        <rFont val="Times New Roman"/>
        <family val="1"/>
      </rPr>
      <t>01</t>
    </r>
    <r>
      <rPr>
        <sz val="12"/>
        <rFont val="方正仿宋_GBK"/>
        <family val="4"/>
        <charset val="134"/>
      </rPr>
      <t>表</t>
    </r>
  </si>
  <si>
    <r>
      <rPr>
        <sz val="12"/>
        <rFont val="方正仿宋_GBK"/>
        <family val="4"/>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</si>
  <si>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</si>
  <si>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</si>
  <si>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</si>
  <si>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</si>
  <si>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</si>
  <si>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</si>
  <si>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</si>
  <si>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</si>
  <si>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</si>
  <si>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</si>
  <si>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</si>
  <si>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</si>
  <si>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</si>
  <si>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</si>
  <si>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</si>
  <si>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</si>
  <si>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</si>
  <si>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</si>
  <si>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</si>
  <si>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</si>
  <si>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</si>
  <si>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</si>
  <si>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</si>
  <si>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</si>
  <si>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</si>
  <si>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family val="4"/>
        <charset val="134"/>
      </rPr>
      <t>公开</t>
    </r>
    <r>
      <rPr>
        <sz val="12"/>
        <rFont val="Times New Roman"/>
        <family val="1"/>
      </rPr>
      <t>02</t>
    </r>
    <r>
      <rPr>
        <sz val="12"/>
        <rFont val="方正仿宋_GBK"/>
        <family val="4"/>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</si>
  <si>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</si>
  <si>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</si>
  <si>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</si>
  <si>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</si>
  <si>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</si>
  <si>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</si>
  <si>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</si>
  <si>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</si>
  <si>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</si>
  <si>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</si>
  <si>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</si>
  <si>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family val="4"/>
        <charset val="134"/>
      </rPr>
      <t>合计</t>
    </r>
  </si>
  <si>
    <t>201</t>
  </si>
  <si>
    <r>
      <rPr>
        <sz val="11"/>
        <rFont val="方正仿宋_GBK"/>
        <family val="4"/>
        <charset val="134"/>
      </rPr>
      <t>一般公共服务支出</t>
    </r>
  </si>
  <si>
    <t>支出决算表</t>
  </si>
  <si>
    <r>
      <rPr>
        <sz val="12"/>
        <rFont val="方正仿宋_GBK"/>
        <family val="4"/>
        <charset val="134"/>
      </rPr>
      <t>公开</t>
    </r>
    <r>
      <rPr>
        <sz val="12"/>
        <rFont val="Times New Roman"/>
        <family val="1"/>
      </rPr>
      <t>03</t>
    </r>
    <r>
      <rPr>
        <sz val="12"/>
        <rFont val="方正仿宋_GBK"/>
        <family val="4"/>
        <charset val="134"/>
      </rPr>
      <t>表</t>
    </r>
  </si>
  <si>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</si>
  <si>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</si>
  <si>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</si>
  <si>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</si>
  <si>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</si>
  <si>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</si>
  <si>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</si>
  <si>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</si>
  <si>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</si>
  <si>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</si>
  <si>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</si>
  <si>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</si>
  <si>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</si>
  <si>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</si>
  <si>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</si>
  <si>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</si>
  <si>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family val="4"/>
        <charset val="134"/>
      </rPr>
      <t>公开</t>
    </r>
    <r>
      <rPr>
        <sz val="12"/>
        <rFont val="Times New Roman"/>
        <family val="1"/>
      </rPr>
      <t>05</t>
    </r>
    <r>
      <rPr>
        <sz val="12"/>
        <rFont val="方正仿宋_GBK"/>
        <family val="4"/>
        <charset val="134"/>
      </rPr>
      <t>表</t>
    </r>
  </si>
  <si>
    <t>本年收入</t>
  </si>
  <si>
    <t>合计</t>
  </si>
  <si>
    <r>
      <rPr>
        <sz val="11"/>
        <rFont val="方正仿宋_GBK"/>
        <family val="4"/>
        <charset val="134"/>
      </rPr>
      <t>合</t>
    </r>
    <r>
      <rPr>
        <sz val="11"/>
        <rFont val="Times New Roman"/>
        <family val="1"/>
      </rPr>
      <t xml:space="preserve">  </t>
    </r>
    <r>
      <rPr>
        <sz val="11"/>
        <rFont val="方正仿宋_GBK"/>
        <family val="4"/>
        <charset val="134"/>
      </rPr>
      <t>计</t>
    </r>
  </si>
  <si>
    <t>一般公共预算财政拨款基本支出决算表</t>
  </si>
  <si>
    <r>
      <rPr>
        <sz val="12"/>
        <rFont val="方正仿宋_GBK"/>
        <family val="4"/>
        <charset val="134"/>
      </rPr>
      <t>公开</t>
    </r>
    <r>
      <rPr>
        <sz val="12"/>
        <rFont val="Times New Roman"/>
        <family val="1"/>
      </rPr>
      <t>06</t>
    </r>
    <r>
      <rPr>
        <sz val="12"/>
        <rFont val="方正仿宋_GBK"/>
        <family val="4"/>
        <charset val="134"/>
      </rPr>
      <t>表</t>
    </r>
  </si>
  <si>
    <t>经济分类科目（按“款”级经济分类科目</t>
  </si>
  <si>
    <t>一般公共预算基本支出</t>
  </si>
  <si>
    <t>科目编码</t>
  </si>
  <si>
    <t>科目名称</t>
  </si>
  <si>
    <t>人员经费</t>
  </si>
  <si>
    <t>公用经费</t>
  </si>
  <si>
    <t>301</t>
  </si>
  <si>
    <t xml:space="preserve">  30101</t>
  </si>
  <si>
    <t xml:space="preserve">  30102</t>
  </si>
  <si>
    <t xml:space="preserve">  30103</t>
  </si>
  <si>
    <t>303</t>
  </si>
  <si>
    <t>302</t>
  </si>
  <si>
    <t xml:space="preserve">  30201</t>
  </si>
  <si>
    <t>政府性基金预算财政拨款收入支出决算表</t>
  </si>
  <si>
    <r>
      <rPr>
        <sz val="12"/>
        <rFont val="方正仿宋_GBK"/>
        <family val="4"/>
        <charset val="134"/>
      </rPr>
      <t>公开</t>
    </r>
    <r>
      <rPr>
        <sz val="12"/>
        <rFont val="Times New Roman"/>
        <family val="1"/>
      </rPr>
      <t>07</t>
    </r>
    <r>
      <rPr>
        <sz val="12"/>
        <rFont val="方正仿宋_GBK"/>
        <family val="4"/>
        <charset val="134"/>
      </rPr>
      <t>表</t>
    </r>
  </si>
  <si>
    <t>本年支出</t>
  </si>
  <si>
    <t>社会保障和就业支出</t>
  </si>
  <si>
    <t>城乡社区支出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</si>
  <si>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</si>
  <si>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</si>
  <si>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</si>
  <si>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family val="4"/>
        <charset val="134"/>
      </rPr>
      <t>公开</t>
    </r>
    <r>
      <rPr>
        <sz val="12"/>
        <rFont val="Times New Roman"/>
        <family val="1"/>
      </rPr>
      <t>08</t>
    </r>
    <r>
      <rPr>
        <sz val="12"/>
        <rFont val="方正仿宋_GBK"/>
        <family val="4"/>
        <charset val="134"/>
      </rPr>
      <t>表</t>
    </r>
  </si>
  <si>
    <t>项  目</t>
  </si>
  <si>
    <t>预算数</t>
  </si>
  <si>
    <r>
      <rPr>
        <b/>
        <sz val="11"/>
        <rFont val="方正仿宋_GBK"/>
        <family val="4"/>
        <charset val="134"/>
      </rPr>
      <t>一、</t>
    </r>
    <r>
      <rPr>
        <b/>
        <sz val="11"/>
        <rFont val="Times New Roman"/>
        <family val="1"/>
      </rPr>
      <t>“</t>
    </r>
    <r>
      <rPr>
        <b/>
        <sz val="11"/>
        <rFont val="方正仿宋_GBK"/>
        <family val="4"/>
        <charset val="134"/>
      </rPr>
      <t>三公</t>
    </r>
    <r>
      <rPr>
        <b/>
        <sz val="11"/>
        <rFont val="Times New Roman"/>
        <family val="1"/>
      </rPr>
      <t>”</t>
    </r>
    <r>
      <rPr>
        <b/>
        <sz val="11"/>
        <rFont val="方正仿宋_GBK"/>
        <family val="4"/>
        <charset val="134"/>
      </rPr>
      <t>经费支出</t>
    </r>
  </si>
  <si>
    <t>—</t>
  </si>
  <si>
    <r>
      <rPr>
        <b/>
        <sz val="11"/>
        <rFont val="方正仿宋_GBK"/>
        <family val="4"/>
        <charset val="134"/>
      </rPr>
      <t>四、机关运行经费</t>
    </r>
  </si>
  <si>
    <r>
      <rPr>
        <b/>
        <sz val="11"/>
        <rFont val="方正仿宋_GBK"/>
        <family val="4"/>
        <charset val="134"/>
      </rPr>
      <t>（一）支出合计</t>
    </r>
  </si>
  <si>
    <r>
      <rPr>
        <sz val="11"/>
        <rFont val="方正仿宋_GBK"/>
        <family val="4"/>
        <charset val="134"/>
      </rPr>
      <t>（一）行政单位</t>
    </r>
  </si>
  <si>
    <r>
      <rPr>
        <sz val="11"/>
        <rFont val="Times New Roman"/>
        <family val="1"/>
      </rPr>
      <t xml:space="preserve">  1</t>
    </r>
    <r>
      <rPr>
        <sz val="11"/>
        <rFont val="方正仿宋_GBK"/>
        <family val="4"/>
        <charset val="134"/>
      </rPr>
      <t>．因公出国（境）费</t>
    </r>
  </si>
  <si>
    <r>
      <rPr>
        <sz val="11"/>
        <rFont val="方正仿宋_GBK"/>
        <family val="4"/>
        <charset val="134"/>
      </rPr>
      <t>（二）参照公务员法管理事业单位</t>
    </r>
  </si>
  <si>
    <r>
      <rPr>
        <sz val="11"/>
        <rFont val="Times New Roman"/>
        <family val="1"/>
      </rPr>
      <t xml:space="preserve">  2</t>
    </r>
    <r>
      <rPr>
        <sz val="11"/>
        <rFont val="方正仿宋_GBK"/>
        <family val="4"/>
        <charset val="134"/>
      </rPr>
      <t>．公务用车购置及运行维护费</t>
    </r>
  </si>
  <si>
    <r>
      <rPr>
        <b/>
        <sz val="11"/>
        <rFont val="方正仿宋_GBK"/>
        <family val="4"/>
        <charset val="134"/>
      </rPr>
      <t>五、国有资产占用情况</t>
    </r>
  </si>
  <si>
    <r>
      <rPr>
        <sz val="11"/>
        <rFont val="方正仿宋_GBK"/>
        <family val="4"/>
        <charset val="134"/>
      </rPr>
      <t>　</t>
    </r>
  </si>
  <si>
    <r>
      <rPr>
        <sz val="11"/>
        <rFont val="Times New Roman"/>
        <family val="1"/>
      </rPr>
      <t xml:space="preserve">    </t>
    </r>
    <r>
      <rPr>
        <sz val="11"/>
        <rFont val="方正仿宋_GBK"/>
        <family val="4"/>
        <charset val="134"/>
      </rPr>
      <t>（</t>
    </r>
    <r>
      <rPr>
        <sz val="11"/>
        <rFont val="Times New Roman"/>
        <family val="1"/>
      </rPr>
      <t>1</t>
    </r>
    <r>
      <rPr>
        <sz val="11"/>
        <rFont val="方正仿宋_GBK"/>
        <family val="4"/>
        <charset val="134"/>
      </rPr>
      <t>）公务用车购置费</t>
    </r>
  </si>
  <si>
    <r>
      <rPr>
        <sz val="11"/>
        <rFont val="方正仿宋_GBK"/>
        <family val="4"/>
        <charset val="134"/>
      </rPr>
      <t>（一）车辆数合计（辆）</t>
    </r>
  </si>
  <si>
    <r>
      <rPr>
        <sz val="11"/>
        <rFont val="Times New Roman"/>
        <family val="1"/>
      </rPr>
      <t xml:space="preserve">    </t>
    </r>
    <r>
      <rPr>
        <sz val="11"/>
        <rFont val="方正仿宋_GBK"/>
        <family val="4"/>
        <charset val="134"/>
      </rPr>
      <t>（</t>
    </r>
    <r>
      <rPr>
        <sz val="11"/>
        <rFont val="Times New Roman"/>
        <family val="1"/>
      </rPr>
      <t>2</t>
    </r>
    <r>
      <rPr>
        <sz val="11"/>
        <rFont val="方正仿宋_GBK"/>
        <family val="4"/>
        <charset val="134"/>
      </rPr>
      <t>）公务用车运行维护费</t>
    </r>
  </si>
  <si>
    <r>
      <rPr>
        <sz val="11"/>
        <rFont val="Times New Roman"/>
        <family val="1"/>
      </rPr>
      <t xml:space="preserve">  1.</t>
    </r>
    <r>
      <rPr>
        <sz val="11"/>
        <rFont val="方正仿宋_GBK"/>
        <family val="4"/>
        <charset val="134"/>
      </rPr>
      <t>副部（省）级及以上领导用车</t>
    </r>
  </si>
  <si>
    <r>
      <rPr>
        <sz val="11"/>
        <rFont val="Times New Roman"/>
        <family val="1"/>
      </rPr>
      <t xml:space="preserve">  3</t>
    </r>
    <r>
      <rPr>
        <sz val="11"/>
        <rFont val="方正仿宋_GBK"/>
        <family val="4"/>
        <charset val="134"/>
      </rPr>
      <t>．公务接待费</t>
    </r>
  </si>
  <si>
    <r>
      <rPr>
        <sz val="11"/>
        <rFont val="Times New Roman"/>
        <family val="1"/>
      </rPr>
      <t xml:space="preserve">  2.</t>
    </r>
    <r>
      <rPr>
        <sz val="11"/>
        <rFont val="方正仿宋_GBK"/>
        <family val="4"/>
        <charset val="134"/>
      </rPr>
      <t>主要领导干部用车</t>
    </r>
  </si>
  <si>
    <r>
      <rPr>
        <sz val="11"/>
        <rFont val="Times New Roman"/>
        <family val="1"/>
      </rPr>
      <t xml:space="preserve">    </t>
    </r>
    <r>
      <rPr>
        <sz val="11"/>
        <rFont val="方正仿宋_GBK"/>
        <family val="4"/>
        <charset val="134"/>
      </rPr>
      <t>（</t>
    </r>
    <r>
      <rPr>
        <sz val="11"/>
        <rFont val="Times New Roman"/>
        <family val="1"/>
      </rPr>
      <t>1</t>
    </r>
    <r>
      <rPr>
        <sz val="11"/>
        <rFont val="方正仿宋_GBK"/>
        <family val="4"/>
        <charset val="134"/>
      </rPr>
      <t>）国内接待费</t>
    </r>
  </si>
  <si>
    <r>
      <rPr>
        <sz val="11"/>
        <rFont val="Times New Roman"/>
        <family val="1"/>
      </rPr>
      <t xml:space="preserve">  3.</t>
    </r>
    <r>
      <rPr>
        <sz val="11"/>
        <rFont val="方正仿宋_GBK"/>
        <family val="4"/>
        <charset val="134"/>
      </rPr>
      <t>机要通信用车</t>
    </r>
  </si>
  <si>
    <r>
      <rPr>
        <sz val="11"/>
        <rFont val="Times New Roman"/>
        <family val="1"/>
      </rPr>
      <t xml:space="preserve">         </t>
    </r>
    <r>
      <rPr>
        <sz val="11"/>
        <rFont val="方正仿宋_GBK"/>
        <family val="4"/>
        <charset val="134"/>
      </rPr>
      <t>其中：外事接待费</t>
    </r>
  </si>
  <si>
    <r>
      <rPr>
        <sz val="11"/>
        <rFont val="Times New Roman"/>
        <family val="1"/>
      </rPr>
      <t xml:space="preserve">  4.</t>
    </r>
    <r>
      <rPr>
        <sz val="11"/>
        <rFont val="方正仿宋_GBK"/>
        <family val="4"/>
        <charset val="134"/>
      </rPr>
      <t>应急保障用车</t>
    </r>
  </si>
  <si>
    <r>
      <rPr>
        <sz val="11"/>
        <rFont val="Times New Roman"/>
        <family val="1"/>
      </rPr>
      <t xml:space="preserve">    </t>
    </r>
    <r>
      <rPr>
        <sz val="11"/>
        <rFont val="方正仿宋_GBK"/>
        <family val="4"/>
        <charset val="134"/>
      </rPr>
      <t>（</t>
    </r>
    <r>
      <rPr>
        <sz val="11"/>
        <rFont val="Times New Roman"/>
        <family val="1"/>
      </rPr>
      <t>2</t>
    </r>
    <r>
      <rPr>
        <sz val="11"/>
        <rFont val="方正仿宋_GBK"/>
        <family val="4"/>
        <charset val="134"/>
      </rPr>
      <t>）国（境）外接待费</t>
    </r>
  </si>
  <si>
    <r>
      <rPr>
        <sz val="11"/>
        <rFont val="Times New Roman"/>
        <family val="1"/>
      </rPr>
      <t xml:space="preserve">  5.</t>
    </r>
    <r>
      <rPr>
        <sz val="11"/>
        <rFont val="方正仿宋_GBK"/>
        <family val="4"/>
        <charset val="134"/>
      </rPr>
      <t>执法执勤用车</t>
    </r>
  </si>
  <si>
    <r>
      <rPr>
        <b/>
        <sz val="11"/>
        <rFont val="方正仿宋_GBK"/>
        <family val="4"/>
        <charset val="134"/>
      </rPr>
      <t>（二）相关统计数</t>
    </r>
  </si>
  <si>
    <r>
      <rPr>
        <sz val="11"/>
        <rFont val="Times New Roman"/>
        <family val="1"/>
      </rPr>
      <t xml:space="preserve">  6.</t>
    </r>
    <r>
      <rPr>
        <sz val="11"/>
        <rFont val="方正仿宋_GBK"/>
        <family val="4"/>
        <charset val="134"/>
      </rPr>
      <t>特种专业技术用车</t>
    </r>
  </si>
  <si>
    <r>
      <rPr>
        <sz val="11"/>
        <rFont val="Times New Roman"/>
        <family val="1"/>
      </rPr>
      <t xml:space="preserve">  1</t>
    </r>
    <r>
      <rPr>
        <sz val="11"/>
        <rFont val="方正仿宋_GBK"/>
        <family val="4"/>
        <charset val="134"/>
      </rPr>
      <t>．因公出国（境）团组数（个）</t>
    </r>
  </si>
  <si>
    <r>
      <rPr>
        <sz val="11"/>
        <rFont val="Times New Roman"/>
        <family val="1"/>
      </rPr>
      <t xml:space="preserve">  7.</t>
    </r>
    <r>
      <rPr>
        <sz val="11"/>
        <rFont val="方正仿宋_GBK"/>
        <family val="4"/>
        <charset val="134"/>
      </rPr>
      <t>离退休干部用车</t>
    </r>
  </si>
  <si>
    <r>
      <rPr>
        <sz val="11"/>
        <rFont val="Times New Roman"/>
        <family val="1"/>
      </rPr>
      <t xml:space="preserve">  2</t>
    </r>
    <r>
      <rPr>
        <sz val="11"/>
        <rFont val="方正仿宋_GBK"/>
        <family val="4"/>
        <charset val="134"/>
      </rPr>
      <t>．因公出国（境）人次数（人）</t>
    </r>
  </si>
  <si>
    <r>
      <rPr>
        <sz val="11"/>
        <rFont val="Times New Roman"/>
        <family val="1"/>
      </rPr>
      <t xml:space="preserve">  8.</t>
    </r>
    <r>
      <rPr>
        <sz val="11"/>
        <rFont val="方正仿宋_GBK"/>
        <family val="4"/>
        <charset val="134"/>
      </rPr>
      <t>其他用车</t>
    </r>
  </si>
  <si>
    <r>
      <rPr>
        <sz val="11"/>
        <rFont val="Times New Roman"/>
        <family val="1"/>
      </rPr>
      <t xml:space="preserve">  3</t>
    </r>
    <r>
      <rPr>
        <sz val="11"/>
        <rFont val="方正仿宋_GBK"/>
        <family val="4"/>
        <charset val="134"/>
      </rPr>
      <t>．公务用车购置数（辆）</t>
    </r>
  </si>
  <si>
    <r>
      <rPr>
        <sz val="11"/>
        <rFont val="方正仿宋_GBK"/>
        <family val="4"/>
        <charset val="134"/>
      </rPr>
      <t>（二）单价</t>
    </r>
    <r>
      <rPr>
        <sz val="11"/>
        <rFont val="Times New Roman"/>
        <family val="1"/>
      </rPr>
      <t>50</t>
    </r>
    <r>
      <rPr>
        <sz val="11"/>
        <rFont val="方正仿宋_GBK"/>
        <family val="4"/>
        <charset val="134"/>
      </rPr>
      <t>万元（含）以上通用设备（台，套）</t>
    </r>
  </si>
  <si>
    <r>
      <rPr>
        <sz val="11"/>
        <rFont val="Times New Roman"/>
        <family val="1"/>
      </rPr>
      <t xml:space="preserve">  4</t>
    </r>
    <r>
      <rPr>
        <sz val="11"/>
        <rFont val="方正仿宋_GBK"/>
        <family val="4"/>
        <charset val="134"/>
      </rPr>
      <t>．公务用车保有量（辆）</t>
    </r>
  </si>
  <si>
    <r>
      <rPr>
        <sz val="11"/>
        <rFont val="方正仿宋_GBK"/>
        <family val="4"/>
        <charset val="134"/>
      </rPr>
      <t>（三）单价</t>
    </r>
    <r>
      <rPr>
        <sz val="11"/>
        <rFont val="Times New Roman"/>
        <family val="1"/>
      </rPr>
      <t>100</t>
    </r>
    <r>
      <rPr>
        <sz val="11"/>
        <rFont val="方正仿宋_GBK"/>
        <family val="4"/>
        <charset val="134"/>
      </rPr>
      <t>万（含）元以上专用设备（台，套）</t>
    </r>
  </si>
  <si>
    <r>
      <rPr>
        <sz val="11"/>
        <rFont val="Times New Roman"/>
        <family val="1"/>
      </rPr>
      <t xml:space="preserve">  5</t>
    </r>
    <r>
      <rPr>
        <sz val="11"/>
        <rFont val="方正仿宋_GBK"/>
        <family val="4"/>
        <charset val="134"/>
      </rPr>
      <t>．国内公务接待批次（个）</t>
    </r>
  </si>
  <si>
    <r>
      <rPr>
        <b/>
        <sz val="11"/>
        <rFont val="方正仿宋_GBK"/>
        <family val="4"/>
        <charset val="134"/>
      </rPr>
      <t>六、政府采购支出信息</t>
    </r>
  </si>
  <si>
    <r>
      <rPr>
        <sz val="11"/>
        <rFont val="Times New Roman"/>
        <family val="1"/>
      </rPr>
      <t xml:space="preserve">     </t>
    </r>
    <r>
      <rPr>
        <sz val="11"/>
        <rFont val="方正仿宋_GBK"/>
        <family val="4"/>
        <charset val="134"/>
      </rPr>
      <t>其中：外事接待批次（个）</t>
    </r>
  </si>
  <si>
    <r>
      <rPr>
        <sz val="11"/>
        <rFont val="Times New Roman"/>
        <family val="1"/>
      </rPr>
      <t xml:space="preserve">  </t>
    </r>
    <r>
      <rPr>
        <sz val="11"/>
        <rFont val="方正仿宋_GBK"/>
        <family val="4"/>
        <charset val="134"/>
      </rPr>
      <t>（一）政府采购支出合计</t>
    </r>
  </si>
  <si>
    <r>
      <rPr>
        <sz val="11"/>
        <rFont val="Times New Roman"/>
        <family val="1"/>
      </rPr>
      <t xml:space="preserve">  6</t>
    </r>
    <r>
      <rPr>
        <sz val="11"/>
        <rFont val="方正仿宋_GBK"/>
        <family val="4"/>
        <charset val="134"/>
      </rPr>
      <t>．国内公务接待人次（人）</t>
    </r>
  </si>
  <si>
    <r>
      <rPr>
        <sz val="11"/>
        <rFont val="Times New Roman"/>
        <family val="1"/>
      </rPr>
      <t xml:space="preserve">     1</t>
    </r>
    <r>
      <rPr>
        <sz val="11"/>
        <rFont val="方正仿宋_GBK"/>
        <family val="4"/>
        <charset val="134"/>
      </rPr>
      <t>．政府采购货物支出</t>
    </r>
  </si>
  <si>
    <r>
      <rPr>
        <sz val="11"/>
        <rFont val="Times New Roman"/>
        <family val="1"/>
      </rPr>
      <t xml:space="preserve">     </t>
    </r>
    <r>
      <rPr>
        <sz val="11"/>
        <rFont val="方正仿宋_GBK"/>
        <family val="4"/>
        <charset val="134"/>
      </rPr>
      <t>其中：外事接待人次（人）</t>
    </r>
  </si>
  <si>
    <r>
      <rPr>
        <sz val="11"/>
        <rFont val="Times New Roman"/>
        <family val="1"/>
      </rPr>
      <t xml:space="preserve">     2</t>
    </r>
    <r>
      <rPr>
        <sz val="11"/>
        <rFont val="方正仿宋_GBK"/>
        <family val="4"/>
        <charset val="134"/>
      </rPr>
      <t>．政府采购工程支出</t>
    </r>
  </si>
  <si>
    <r>
      <rPr>
        <sz val="11"/>
        <rFont val="Times New Roman"/>
        <family val="1"/>
      </rPr>
      <t xml:space="preserve">  7</t>
    </r>
    <r>
      <rPr>
        <sz val="11"/>
        <rFont val="方正仿宋_GBK"/>
        <family val="4"/>
        <charset val="134"/>
      </rPr>
      <t>．国（境）外公务接待批次（个）</t>
    </r>
  </si>
  <si>
    <r>
      <rPr>
        <sz val="11"/>
        <rFont val="Times New Roman"/>
        <family val="1"/>
      </rPr>
      <t xml:space="preserve">     3</t>
    </r>
    <r>
      <rPr>
        <sz val="11"/>
        <rFont val="方正仿宋_GBK"/>
        <family val="4"/>
        <charset val="134"/>
      </rPr>
      <t>．政府采购服务支出</t>
    </r>
  </si>
  <si>
    <r>
      <rPr>
        <sz val="11"/>
        <rFont val="Times New Roman"/>
        <family val="1"/>
      </rPr>
      <t xml:space="preserve">  8</t>
    </r>
    <r>
      <rPr>
        <sz val="11"/>
        <rFont val="方正仿宋_GBK"/>
        <family val="4"/>
        <charset val="134"/>
      </rPr>
      <t>．国（境）外公务接待人次（人）</t>
    </r>
  </si>
  <si>
    <r>
      <rPr>
        <sz val="11"/>
        <rFont val="Times New Roman"/>
        <family val="1"/>
      </rPr>
      <t xml:space="preserve">  </t>
    </r>
    <r>
      <rPr>
        <sz val="11"/>
        <rFont val="方正仿宋_GBK"/>
        <family val="4"/>
        <charset val="134"/>
      </rPr>
      <t>（二）政府采购授予中小企业合同金额</t>
    </r>
  </si>
  <si>
    <r>
      <rPr>
        <b/>
        <sz val="11"/>
        <rFont val="方正仿宋_GBK"/>
        <family val="4"/>
        <charset val="134"/>
      </rPr>
      <t>二、会议费</t>
    </r>
  </si>
  <si>
    <r>
      <rPr>
        <sz val="11"/>
        <rFont val="Times New Roman"/>
        <family val="1"/>
      </rPr>
      <t xml:space="preserve">        </t>
    </r>
    <r>
      <rPr>
        <sz val="11"/>
        <rFont val="方正仿宋_GBK"/>
        <family val="4"/>
        <charset val="134"/>
      </rPr>
      <t>其中：授予小微企业合同金额</t>
    </r>
  </si>
  <si>
    <r>
      <rPr>
        <b/>
        <sz val="11"/>
        <rFont val="方正仿宋_GBK"/>
        <family val="4"/>
        <charset val="134"/>
      </rPr>
      <t>三、培训费</t>
    </r>
  </si>
  <si>
    <r>
      <rPr>
        <sz val="11"/>
        <rFont val="方正仿宋_GBK"/>
        <family val="4"/>
        <charset val="134"/>
      </rPr>
      <t>备注：预算数年初部门预算批复数，决算数包括当年财政拨款预算和以前年度结转结余资金安排的实际支出。</t>
    </r>
  </si>
  <si>
    <r>
      <rPr>
        <sz val="11"/>
        <rFont val="Times New Roman"/>
        <family val="1"/>
      </rPr>
      <t xml:space="preserve">      </t>
    </r>
    <r>
      <rPr>
        <sz val="11"/>
        <rFont val="方正仿宋_GBK"/>
        <family val="4"/>
        <charset val="134"/>
      </rPr>
      <t>本表为空的单位应将空表公开，并注明：本单位无相关数据，故本表为空。</t>
    </r>
    <r>
      <rPr>
        <sz val="11"/>
        <rFont val="Times New Roman"/>
        <family val="1"/>
      </rPr>
      <t xml:space="preserve">     </t>
    </r>
  </si>
  <si>
    <t>国有资本经营预算财政拨款支出决算表</t>
  </si>
  <si>
    <r>
      <rPr>
        <sz val="12"/>
        <rFont val="方正仿宋_GBK"/>
        <family val="4"/>
        <charset val="134"/>
      </rPr>
      <t>公开</t>
    </r>
    <r>
      <rPr>
        <sz val="12"/>
        <rFont val="Times New Roman"/>
        <family val="1"/>
      </rPr>
      <t>09</t>
    </r>
    <r>
      <rPr>
        <sz val="12"/>
        <rFont val="方正仿宋_GBK"/>
        <family val="4"/>
        <charset val="134"/>
      </rPr>
      <t>表</t>
    </r>
  </si>
  <si>
    <t>项     目</t>
  </si>
  <si>
    <t>备注：本表为空的单位应将空表公开，并注明：本单位无相关数据，故本表为空。</t>
  </si>
  <si>
    <t>备注：本表反映部门本年度国有资本经营预算财政拨款支出情况。</t>
  </si>
  <si>
    <t xml:space="preserve">  信访事务</t>
  </si>
  <si>
    <t>人大事务</t>
    <phoneticPr fontId="6" type="noConversion"/>
  </si>
  <si>
    <t xml:space="preserve">  行政运行</t>
    <phoneticPr fontId="6" type="noConversion"/>
  </si>
  <si>
    <t xml:space="preserve">  代表工作</t>
    <phoneticPr fontId="6" type="noConversion"/>
  </si>
  <si>
    <t>政府办公厅（室）及相关机构事务</t>
    <phoneticPr fontId="6" type="noConversion"/>
  </si>
  <si>
    <t xml:space="preserve">  事业运行</t>
  </si>
  <si>
    <t>统计信息事务</t>
  </si>
  <si>
    <t xml:space="preserve">  专项普查活动</t>
  </si>
  <si>
    <t>纪检监察事务</t>
  </si>
  <si>
    <t xml:space="preserve">  派驻派出机构</t>
  </si>
  <si>
    <t>党委办公厅（室）及相关机构事务</t>
  </si>
  <si>
    <t xml:space="preserve">  行政运行</t>
  </si>
  <si>
    <t>市场监督管理事务</t>
  </si>
  <si>
    <t xml:space="preserve">  食品安全监管</t>
  </si>
  <si>
    <t>其他一般公共服务支出</t>
  </si>
  <si>
    <t xml:space="preserve">  其他一般公共服务支出</t>
  </si>
  <si>
    <t>公共安全支出</t>
  </si>
  <si>
    <t>公安</t>
  </si>
  <si>
    <t xml:space="preserve">  其他公安支出</t>
  </si>
  <si>
    <t>文化旅游体育与传媒支出</t>
  </si>
  <si>
    <t>文化和旅游</t>
  </si>
  <si>
    <t xml:space="preserve">  群众文化</t>
  </si>
  <si>
    <t xml:space="preserve">  其他文化和旅游支出</t>
  </si>
  <si>
    <t>人力资源和社会保障管理事务</t>
  </si>
  <si>
    <t xml:space="preserve">  社会保险经办机构</t>
  </si>
  <si>
    <t>民政管理事务</t>
  </si>
  <si>
    <t xml:space="preserve">  基层政权建设和社区治理</t>
  </si>
  <si>
    <t xml:space="preserve">  其他民政管理事务支出</t>
  </si>
  <si>
    <t>行政事业单位养老支出</t>
  </si>
  <si>
    <t xml:space="preserve">  机关事业单位基本养老保险缴费支出</t>
  </si>
  <si>
    <t xml:space="preserve">  机关事业单位职业年金缴费支出</t>
  </si>
  <si>
    <t>抚恤</t>
  </si>
  <si>
    <t xml:space="preserve">  死亡抚恤</t>
  </si>
  <si>
    <t xml:space="preserve">  伤残抚恤</t>
  </si>
  <si>
    <t xml:space="preserve">  在乡复员、退伍军人生活补助</t>
  </si>
  <si>
    <t xml:space="preserve">  农村籍退役士兵老年生活补助</t>
  </si>
  <si>
    <t xml:space="preserve">  其他优抚支出</t>
  </si>
  <si>
    <t>退役安置</t>
  </si>
  <si>
    <t xml:space="preserve">  军队转业干部安置</t>
  </si>
  <si>
    <t>临时救助</t>
  </si>
  <si>
    <t xml:space="preserve">  临时救助支出</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</si>
  <si>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</si>
  <si>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</si>
  <si>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</si>
  <si>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</si>
  <si>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</si>
  <si>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</si>
  <si>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</si>
  <si>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公共卫生</t>
  </si>
  <si>
    <t xml:space="preserve">  突发公共卫生事件应急处理</t>
  </si>
  <si>
    <t>行政事业单位医疗</t>
  </si>
  <si>
    <t xml:space="preserve">  行政单位医疗</t>
  </si>
  <si>
    <t xml:space="preserve">  事业单位医疗</t>
  </si>
  <si>
    <t>优抚对象医疗</t>
  </si>
  <si>
    <t xml:space="preserve">  优抚对象医疗补助</t>
  </si>
  <si>
    <t>其他卫生健康支出</t>
  </si>
  <si>
    <t>节能环保支出</t>
  </si>
  <si>
    <t>污染防治</t>
  </si>
  <si>
    <t xml:space="preserve">  固体废弃物与化学品</t>
  </si>
  <si>
    <t>城乡社区管理事务</t>
  </si>
  <si>
    <t xml:space="preserve">  城管执法</t>
  </si>
  <si>
    <t xml:space="preserve">  其他城乡社区管理事务支出</t>
  </si>
  <si>
    <t>城乡社区公共设施</t>
  </si>
  <si>
    <t xml:space="preserve">  其他城乡社区公共设施支出</t>
  </si>
  <si>
    <t>国有土地使用权出让收入安排的支出</t>
  </si>
  <si>
    <t xml:space="preserve">  其他国有土地使用权出让收入安排的支出</t>
  </si>
  <si>
    <t>农林水支出</t>
  </si>
  <si>
    <t>农业农村</t>
  </si>
  <si>
    <t xml:space="preserve">  其他农业农村支出</t>
  </si>
  <si>
    <t>水利</t>
  </si>
  <si>
    <t xml:space="preserve">  水利工程运行与维护</t>
  </si>
  <si>
    <t xml:space="preserve">  农村人畜饮水</t>
  </si>
  <si>
    <t>扶贫</t>
  </si>
  <si>
    <t xml:space="preserve">  农村基础设施建设</t>
  </si>
  <si>
    <t xml:space="preserve">  其他扶贫支出</t>
  </si>
  <si>
    <t>农村综合改革</t>
  </si>
  <si>
    <t xml:space="preserve">  对村民委员会和村党支部的补助</t>
  </si>
  <si>
    <t>三峡水库库区基金支出</t>
  </si>
  <si>
    <t xml:space="preserve">  解决移民遗留问题</t>
  </si>
  <si>
    <t>国家重大水利工程建设基金安排的支出</t>
  </si>
  <si>
    <t xml:space="preserve">  三峡后续工作</t>
  </si>
  <si>
    <t>交通运输支出</t>
  </si>
  <si>
    <t>车辆购置税支出</t>
  </si>
  <si>
    <t xml:space="preserve">  车辆购置税用于公路等基础设施建设支出</t>
  </si>
  <si>
    <t>住房保障支出</t>
  </si>
  <si>
    <t>保障性安居工程支出</t>
  </si>
  <si>
    <t>住房改革支出</t>
  </si>
  <si>
    <t xml:space="preserve">  住房公积金</t>
  </si>
  <si>
    <t>灾害防治及应急管理支出</t>
  </si>
  <si>
    <t>自然灾害防治</t>
  </si>
  <si>
    <t xml:space="preserve">  地质灾害防治</t>
  </si>
  <si>
    <t>其他支出</t>
  </si>
  <si>
    <t xml:space="preserve">  其他支出</t>
  </si>
  <si>
    <t>工资福利支出</t>
    <phoneticPr fontId="14" type="noConversion"/>
  </si>
  <si>
    <t>对个人和家庭的补助</t>
  </si>
  <si>
    <t>商品和服务支出</t>
  </si>
  <si>
    <t xml:space="preserve">  基本工资</t>
  </si>
  <si>
    <t xml:space="preserve">  津贴补贴</t>
  </si>
  <si>
    <t xml:space="preserve">  奖金</t>
  </si>
  <si>
    <t xml:space="preserve">  生活补助</t>
    <phoneticPr fontId="14" type="noConversion"/>
  </si>
  <si>
    <t xml:space="preserve">  办公费</t>
  </si>
  <si>
    <t xml:space="preserve">  邮电费</t>
  </si>
  <si>
    <t xml:space="preserve">  绩效工资</t>
    <phoneticPr fontId="14" type="noConversion"/>
  </si>
  <si>
    <t xml:space="preserve">  机关事业单位基本养老保险缴费</t>
    <phoneticPr fontId="14" type="noConversion"/>
  </si>
  <si>
    <t xml:space="preserve">  职业年金缴费</t>
    <phoneticPr fontId="14" type="noConversion"/>
  </si>
  <si>
    <t xml:space="preserve">  职工基本医疗保险缴费</t>
    <phoneticPr fontId="14" type="noConversion"/>
  </si>
  <si>
    <t xml:space="preserve">  其他社会保障缴费</t>
    <phoneticPr fontId="14" type="noConversion"/>
  </si>
  <si>
    <t xml:space="preserve">  住房公积金</t>
    <phoneticPr fontId="14" type="noConversion"/>
  </si>
  <si>
    <t xml:space="preserve">  其他工资福利支出</t>
    <phoneticPr fontId="14" type="noConversion"/>
  </si>
  <si>
    <t xml:space="preserve">  30107</t>
    <phoneticPr fontId="14" type="noConversion"/>
  </si>
  <si>
    <t xml:space="preserve">  30108</t>
    <phoneticPr fontId="14" type="noConversion"/>
  </si>
  <si>
    <t xml:space="preserve">  30109</t>
    <phoneticPr fontId="14" type="noConversion"/>
  </si>
  <si>
    <t xml:space="preserve">  30110</t>
    <phoneticPr fontId="14" type="noConversion"/>
  </si>
  <si>
    <t xml:space="preserve">  30112</t>
    <phoneticPr fontId="14" type="noConversion"/>
  </si>
  <si>
    <t xml:space="preserve">  30113</t>
    <phoneticPr fontId="14" type="noConversion"/>
  </si>
  <si>
    <t xml:space="preserve">  30199</t>
    <phoneticPr fontId="14" type="noConversion"/>
  </si>
  <si>
    <t xml:space="preserve">  医疗费补助</t>
    <phoneticPr fontId="14" type="noConversion"/>
  </si>
  <si>
    <t xml:space="preserve">  其他对个人和家庭的补助</t>
    <phoneticPr fontId="14" type="noConversion"/>
  </si>
  <si>
    <t xml:space="preserve">  30305</t>
    <phoneticPr fontId="14" type="noConversion"/>
  </si>
  <si>
    <t xml:space="preserve">  30307</t>
    <phoneticPr fontId="14" type="noConversion"/>
  </si>
  <si>
    <t xml:space="preserve">  30399</t>
    <phoneticPr fontId="14" type="noConversion"/>
  </si>
  <si>
    <t xml:space="preserve">  30207</t>
    <phoneticPr fontId="14" type="noConversion"/>
  </si>
  <si>
    <t xml:space="preserve">  30211</t>
    <phoneticPr fontId="14" type="noConversion"/>
  </si>
  <si>
    <t xml:space="preserve">  30213</t>
    <phoneticPr fontId="14" type="noConversion"/>
  </si>
  <si>
    <t xml:space="preserve">  30216</t>
    <phoneticPr fontId="14" type="noConversion"/>
  </si>
  <si>
    <t xml:space="preserve">  30217</t>
    <phoneticPr fontId="14" type="noConversion"/>
  </si>
  <si>
    <t xml:space="preserve">  30227</t>
    <phoneticPr fontId="14" type="noConversion"/>
  </si>
  <si>
    <t xml:space="preserve">  30228</t>
    <phoneticPr fontId="14" type="noConversion"/>
  </si>
  <si>
    <t xml:space="preserve">  30229</t>
    <phoneticPr fontId="14" type="noConversion"/>
  </si>
  <si>
    <t xml:space="preserve">  30231</t>
    <phoneticPr fontId="14" type="noConversion"/>
  </si>
  <si>
    <t xml:space="preserve">  30239</t>
    <phoneticPr fontId="14" type="noConversion"/>
  </si>
  <si>
    <t xml:space="preserve">  30299</t>
    <phoneticPr fontId="14" type="noConversion"/>
  </si>
  <si>
    <t xml:space="preserve">  差旅费</t>
    <phoneticPr fontId="14" type="noConversion"/>
  </si>
  <si>
    <t xml:space="preserve">  维修（护）费</t>
    <phoneticPr fontId="14" type="noConversion"/>
  </si>
  <si>
    <t xml:space="preserve">  培训费</t>
    <phoneticPr fontId="14" type="noConversion"/>
  </si>
  <si>
    <t xml:space="preserve">  公务接待费</t>
    <phoneticPr fontId="14" type="noConversion"/>
  </si>
  <si>
    <t xml:space="preserve">  委托业务费</t>
    <phoneticPr fontId="14" type="noConversion"/>
  </si>
  <si>
    <t xml:space="preserve">  工会经费</t>
    <phoneticPr fontId="14" type="noConversion"/>
  </si>
  <si>
    <t xml:space="preserve">  福利费</t>
    <phoneticPr fontId="14" type="noConversion"/>
  </si>
  <si>
    <t xml:space="preserve">  公务用车运行维护费</t>
    <phoneticPr fontId="14" type="noConversion"/>
  </si>
  <si>
    <t xml:space="preserve">  其他交通费用</t>
    <phoneticPr fontId="14" type="noConversion"/>
  </si>
  <si>
    <t xml:space="preserve">  其他商品和服务支出</t>
    <phoneticPr fontId="14" type="noConversion"/>
  </si>
  <si>
    <t>其他国有土地使用权出让收入安排的支出</t>
  </si>
  <si>
    <t>解决移民遗留问题</t>
  </si>
  <si>
    <t>三峡后续工作</t>
  </si>
  <si>
    <t>六、科学技术支出</t>
    <phoneticPr fontId="14" type="noConversion"/>
  </si>
  <si>
    <t>七、文化旅游体育与传媒支出</t>
    <phoneticPr fontId="14" type="noConversion"/>
  </si>
  <si>
    <t>八、社会保障和就业支出</t>
    <phoneticPr fontId="14" type="noConversion"/>
  </si>
  <si>
    <t>九、卫生健康支出</t>
    <phoneticPr fontId="14" type="noConversion"/>
  </si>
  <si>
    <t>十、节能环保支出</t>
    <phoneticPr fontId="14" type="noConversion"/>
  </si>
  <si>
    <t>十一、城乡社区支出</t>
  </si>
  <si>
    <t>十二、农林水支出</t>
  </si>
  <si>
    <t>十三、交通运输支出</t>
  </si>
  <si>
    <t>公开部门：重庆市万州区钟鼓楼街道办事处</t>
    <phoneticPr fontId="14" type="noConversion"/>
  </si>
  <si>
    <r>
      <rPr>
        <sz val="11"/>
        <rFont val="方正仿宋_GBK"/>
        <family val="4"/>
        <charset val="134"/>
      </rPr>
      <t>公开</t>
    </r>
    <r>
      <rPr>
        <sz val="11"/>
        <rFont val="Times New Roman"/>
        <family val="1"/>
      </rPr>
      <t>04</t>
    </r>
    <r>
      <rPr>
        <sz val="11"/>
        <rFont val="方正仿宋_GBK"/>
        <family val="4"/>
        <charset val="134"/>
      </rPr>
      <t>表</t>
    </r>
  </si>
  <si>
    <r>
      <rPr>
        <sz val="11"/>
        <rFont val="方正仿宋_GBK"/>
        <family val="4"/>
        <charset val="134"/>
      </rPr>
      <t>单位：万元</t>
    </r>
  </si>
  <si>
    <t>六、科学技术支出</t>
    <phoneticPr fontId="14" type="noConversion"/>
  </si>
  <si>
    <t>七、文化旅游体育与传媒支出</t>
    <phoneticPr fontId="14" type="noConversion"/>
  </si>
  <si>
    <t>八、社会保障和就业支出</t>
    <phoneticPr fontId="14" type="noConversion"/>
  </si>
  <si>
    <t>九、卫生健康支出</t>
    <phoneticPr fontId="14" type="noConversion"/>
  </si>
  <si>
    <t>十、节能环保支出</t>
    <phoneticPr fontId="14" type="noConversion"/>
  </si>
  <si>
    <t xml:space="preserve">  其他人大事务支出</t>
    <phoneticPr fontId="6" type="noConversion"/>
  </si>
  <si>
    <t>组织事务</t>
    <phoneticPr fontId="14" type="noConversion"/>
  </si>
  <si>
    <t>国防支出</t>
    <phoneticPr fontId="14" type="noConversion"/>
  </si>
  <si>
    <t>国防动员</t>
    <phoneticPr fontId="14" type="noConversion"/>
  </si>
  <si>
    <t xml:space="preserve">  兵役征集</t>
    <phoneticPr fontId="14" type="noConversion"/>
  </si>
  <si>
    <t xml:space="preserve">  民兵</t>
    <phoneticPr fontId="14" type="noConversion"/>
  </si>
  <si>
    <t xml:space="preserve"> 文化活动</t>
    <phoneticPr fontId="14" type="noConversion"/>
  </si>
  <si>
    <t xml:space="preserve">  其他文化旅游体育与传媒支出</t>
    <phoneticPr fontId="14" type="noConversion"/>
  </si>
  <si>
    <t>就业补助</t>
    <phoneticPr fontId="14" type="noConversion"/>
  </si>
  <si>
    <t xml:space="preserve">  公益性岗位补贴</t>
    <phoneticPr fontId="14" type="noConversion"/>
  </si>
  <si>
    <t xml:space="preserve">  其他就业补助支出</t>
    <phoneticPr fontId="14" type="noConversion"/>
  </si>
  <si>
    <t>社会福利</t>
    <phoneticPr fontId="14" type="noConversion"/>
  </si>
  <si>
    <t xml:space="preserve">  养老服务</t>
    <phoneticPr fontId="14" type="noConversion"/>
  </si>
  <si>
    <t>计划生育事务</t>
    <phoneticPr fontId="14" type="noConversion"/>
  </si>
  <si>
    <t xml:space="preserve">  计划生育服务</t>
    <phoneticPr fontId="14" type="noConversion"/>
  </si>
  <si>
    <t xml:space="preserve">  其他计划生育事务支出</t>
    <phoneticPr fontId="14" type="noConversion"/>
  </si>
  <si>
    <t xml:space="preserve">  其他卫生健康支出</t>
    <phoneticPr fontId="14" type="noConversion"/>
  </si>
  <si>
    <t xml:space="preserve">  农村基础设施建设支出</t>
    <phoneticPr fontId="14" type="noConversion"/>
  </si>
  <si>
    <t xml:space="preserve">  农业资源保护修复与利用</t>
    <phoneticPr fontId="14" type="noConversion"/>
  </si>
  <si>
    <t xml:space="preserve">  其他农村综合改革支出</t>
    <phoneticPr fontId="14" type="noConversion"/>
  </si>
  <si>
    <t>公路水路运输</t>
    <phoneticPr fontId="14" type="noConversion"/>
  </si>
  <si>
    <t xml:space="preserve">  公路养护</t>
    <phoneticPr fontId="14" type="noConversion"/>
  </si>
  <si>
    <t>商业服务业等支出</t>
    <phoneticPr fontId="14" type="noConversion"/>
  </si>
  <si>
    <t>商业流通事务</t>
    <phoneticPr fontId="14" type="noConversion"/>
  </si>
  <si>
    <t xml:space="preserve">  其他商业流通事务支出</t>
    <phoneticPr fontId="14" type="noConversion"/>
  </si>
  <si>
    <t xml:space="preserve">  老旧小区改造</t>
    <phoneticPr fontId="14" type="noConversion"/>
  </si>
  <si>
    <t>其他文化旅游体育与传媒支出</t>
    <phoneticPr fontId="14" type="noConversion"/>
  </si>
  <si>
    <t>十四、商业服务业等支出</t>
    <phoneticPr fontId="14" type="noConversion"/>
  </si>
  <si>
    <t>十五、住房保障支出</t>
    <phoneticPr fontId="14" type="noConversion"/>
  </si>
  <si>
    <t>十六、灾害防治及应急管理支出</t>
    <phoneticPr fontId="14" type="noConversion"/>
  </si>
  <si>
    <t>十七、其他支出</t>
    <phoneticPr fontId="14" type="noConversion"/>
  </si>
  <si>
    <t>人大事务</t>
    <phoneticPr fontId="6" type="noConversion"/>
  </si>
  <si>
    <t xml:space="preserve">  行政运行</t>
    <phoneticPr fontId="6" type="noConversion"/>
  </si>
  <si>
    <t xml:space="preserve">  代表工作</t>
    <phoneticPr fontId="6" type="noConversion"/>
  </si>
  <si>
    <t xml:space="preserve">  其他人大事务支出</t>
    <phoneticPr fontId="6" type="noConversion"/>
  </si>
  <si>
    <t>政府办公厅（室）及相关机构事务</t>
    <phoneticPr fontId="6" type="noConversion"/>
  </si>
  <si>
    <t>组织事务</t>
    <phoneticPr fontId="14" type="noConversion"/>
  </si>
  <si>
    <t>国防支出</t>
    <phoneticPr fontId="14" type="noConversion"/>
  </si>
  <si>
    <t>国防动员</t>
    <phoneticPr fontId="14" type="noConversion"/>
  </si>
  <si>
    <t xml:space="preserve">  兵役征集</t>
    <phoneticPr fontId="14" type="noConversion"/>
  </si>
  <si>
    <t xml:space="preserve">  民兵</t>
    <phoneticPr fontId="14" type="noConversion"/>
  </si>
  <si>
    <t xml:space="preserve"> 文化活动</t>
    <phoneticPr fontId="14" type="noConversion"/>
  </si>
  <si>
    <t>其他文化旅游体育与传媒支出</t>
    <phoneticPr fontId="14" type="noConversion"/>
  </si>
  <si>
    <t xml:space="preserve">  其他文化旅游体育与传媒支出</t>
    <phoneticPr fontId="14" type="noConversion"/>
  </si>
  <si>
    <t>就业补助</t>
    <phoneticPr fontId="14" type="noConversion"/>
  </si>
  <si>
    <t xml:space="preserve">  公益性岗位补贴</t>
    <phoneticPr fontId="14" type="noConversion"/>
  </si>
  <si>
    <t xml:space="preserve">  其他就业补助支出</t>
    <phoneticPr fontId="14" type="noConversion"/>
  </si>
  <si>
    <t>社会福利</t>
    <phoneticPr fontId="14" type="noConversion"/>
  </si>
  <si>
    <t xml:space="preserve">  养老服务</t>
    <phoneticPr fontId="14" type="noConversion"/>
  </si>
  <si>
    <t>计划生育事务</t>
    <phoneticPr fontId="14" type="noConversion"/>
  </si>
  <si>
    <t xml:space="preserve">  计划生育服务</t>
    <phoneticPr fontId="14" type="noConversion"/>
  </si>
  <si>
    <t xml:space="preserve">  其他计划生育事务支出</t>
    <phoneticPr fontId="14" type="noConversion"/>
  </si>
  <si>
    <t xml:space="preserve">  其他卫生健康支出</t>
    <phoneticPr fontId="14" type="noConversion"/>
  </si>
  <si>
    <t xml:space="preserve">  农村基础设施建设支出</t>
    <phoneticPr fontId="14" type="noConversion"/>
  </si>
  <si>
    <t xml:space="preserve">  农业资源保护修复与利用</t>
    <phoneticPr fontId="14" type="noConversion"/>
  </si>
  <si>
    <t xml:space="preserve">  其他农村综合改革支出</t>
    <phoneticPr fontId="14" type="noConversion"/>
  </si>
  <si>
    <t>公路水路运输</t>
    <phoneticPr fontId="14" type="noConversion"/>
  </si>
  <si>
    <t xml:space="preserve">  公路养护</t>
    <phoneticPr fontId="14" type="noConversion"/>
  </si>
  <si>
    <t>商业服务业等支出</t>
    <phoneticPr fontId="14" type="noConversion"/>
  </si>
  <si>
    <t>商业流通事务</t>
    <phoneticPr fontId="14" type="noConversion"/>
  </si>
  <si>
    <t xml:space="preserve">  其他商业流通事务支出</t>
    <phoneticPr fontId="14" type="noConversion"/>
  </si>
  <si>
    <t xml:space="preserve">  老旧小区改造</t>
    <phoneticPr fontId="14" type="noConversion"/>
  </si>
  <si>
    <t>农村基础设施建设支出</t>
    <phoneticPr fontId="14" type="noConversion"/>
  </si>
</sst>
</file>

<file path=xl/styles.xml><?xml version="1.0" encoding="utf-8"?>
<styleSheet xmlns="http://schemas.openxmlformats.org/spreadsheetml/2006/main">
  <numFmts count="6">
    <numFmt numFmtId="176" formatCode="0.00_);[Red]\(0.00\)"/>
    <numFmt numFmtId="177" formatCode=";;"/>
    <numFmt numFmtId="178" formatCode="0.00_ "/>
    <numFmt numFmtId="179" formatCode="_(\$* #,##0_);_(\$* \(#,##0\);_(\$* &quot;-&quot;_);_(@_)"/>
    <numFmt numFmtId="180" formatCode="_(* #,##0.00_);_(* \(#,##0.00\);_(* &quot;-&quot;??_);_(@_)"/>
    <numFmt numFmtId="181" formatCode="#,##0.00_);[Red]\(#,##0.00\)"/>
  </numFmts>
  <fonts count="60">
    <font>
      <sz val="9"/>
      <color theme="1"/>
      <name val="宋体"/>
      <charset val="134"/>
      <scheme val="minor"/>
    </font>
    <font>
      <sz val="12"/>
      <color theme="1"/>
      <name val="Times New Roman"/>
      <family val="1"/>
    </font>
    <font>
      <sz val="12"/>
      <color theme="1"/>
      <name val="方正黑体_GBK"/>
      <charset val="134"/>
    </font>
    <font>
      <sz val="11"/>
      <color theme="1"/>
      <name val="方正仿宋_GBK"/>
      <family val="4"/>
      <charset val="134"/>
    </font>
    <font>
      <sz val="22"/>
      <name val="方正小标宋_GBK"/>
      <charset val="134"/>
    </font>
    <font>
      <sz val="11"/>
      <name val="宋体"/>
      <family val="3"/>
      <charset val="134"/>
    </font>
    <font>
      <sz val="9"/>
      <name val="宋体"/>
      <family val="3"/>
      <charset val="134"/>
    </font>
    <font>
      <sz val="12"/>
      <name val="Times New Roman"/>
      <family val="1"/>
    </font>
    <font>
      <sz val="12"/>
      <color indexed="0"/>
      <name val="Times New Roman"/>
      <family val="1"/>
    </font>
    <font>
      <sz val="12"/>
      <name val="方正黑体_GBK"/>
      <charset val="134"/>
    </font>
    <font>
      <sz val="11"/>
      <name val="黑体"/>
      <family val="3"/>
      <charset val="134"/>
    </font>
    <font>
      <sz val="11"/>
      <name val="方正仿宋_GBK"/>
      <family val="4"/>
      <charset val="134"/>
    </font>
    <font>
      <sz val="18"/>
      <name val="华文中宋"/>
      <family val="3"/>
      <charset val="134"/>
    </font>
    <font>
      <sz val="9"/>
      <name val="Times New Roman"/>
      <family val="1"/>
    </font>
    <font>
      <sz val="9"/>
      <name val="宋体"/>
      <family val="3"/>
      <charset val="134"/>
      <scheme val="minor"/>
    </font>
    <font>
      <b/>
      <sz val="11"/>
      <name val="Times New Roman"/>
      <family val="1"/>
    </font>
    <font>
      <sz val="11"/>
      <name val="Times New Roman"/>
      <family val="1"/>
    </font>
    <font>
      <sz val="12"/>
      <name val="宋体"/>
      <family val="3"/>
      <charset val="134"/>
    </font>
    <font>
      <b/>
      <sz val="12"/>
      <name val="Times New Roman"/>
      <family val="1"/>
    </font>
    <font>
      <sz val="12"/>
      <name val="Arial"/>
      <family val="2"/>
    </font>
    <font>
      <sz val="11"/>
      <name val="仿宋"/>
      <family val="3"/>
      <charset val="134"/>
    </font>
    <font>
      <sz val="11"/>
      <name val="Arial"/>
      <family val="2"/>
    </font>
    <font>
      <sz val="9"/>
      <name val="方正仿宋_GBK"/>
      <family val="4"/>
      <charset val="134"/>
    </font>
    <font>
      <sz val="10"/>
      <name val="Times New Roman"/>
      <family val="1"/>
    </font>
    <font>
      <b/>
      <sz val="11"/>
      <name val="方正仿宋_GBK"/>
      <family val="4"/>
      <charset val="134"/>
    </font>
    <font>
      <b/>
      <sz val="13"/>
      <color indexed="56"/>
      <name val="宋体"/>
      <family val="3"/>
      <charset val="134"/>
    </font>
    <font>
      <sz val="11"/>
      <color indexed="8"/>
      <name val="宋体"/>
      <family val="3"/>
      <charset val="134"/>
    </font>
    <font>
      <b/>
      <sz val="11"/>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sz val="11"/>
      <color indexed="17"/>
      <name val="宋体"/>
      <family val="3"/>
      <charset val="134"/>
    </font>
    <font>
      <b/>
      <sz val="11"/>
      <color indexed="63"/>
      <name val="宋体"/>
      <family val="3"/>
      <charset val="134"/>
    </font>
    <font>
      <b/>
      <sz val="18"/>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8"/>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10"/>
      <color indexed="8"/>
      <name val="Arial"/>
      <family val="2"/>
    </font>
    <font>
      <sz val="12"/>
      <name val="方正仿宋_GBK"/>
      <family val="4"/>
      <charset val="134"/>
    </font>
    <font>
      <sz val="9"/>
      <color theme="1"/>
      <name val="宋体"/>
      <family val="3"/>
      <charset val="134"/>
      <scheme val="minor"/>
    </font>
    <font>
      <b/>
      <sz val="10"/>
      <name val="方正仿宋_GBK"/>
      <family val="4"/>
      <charset val="134"/>
    </font>
    <font>
      <sz val="10"/>
      <name val="方正仿宋_GBK"/>
      <family val="4"/>
      <charset val="134"/>
    </font>
    <font>
      <b/>
      <sz val="9"/>
      <name val="方正仿宋_GBK"/>
      <family val="4"/>
      <charset val="134"/>
    </font>
    <font>
      <b/>
      <sz val="12"/>
      <name val="方正仿宋_GBK"/>
      <family val="4"/>
      <charset val="134"/>
    </font>
    <font>
      <sz val="11"/>
      <name val="方正黑体_GBK"/>
      <charset val="134"/>
    </font>
    <font>
      <sz val="11"/>
      <name val="宋体"/>
      <family val="3"/>
      <charset val="134"/>
      <scheme val="minor"/>
    </font>
    <font>
      <sz val="12"/>
      <color rgb="FFFF0000"/>
      <name val="Times New Roman"/>
      <family val="1"/>
    </font>
    <font>
      <sz val="11"/>
      <color rgb="FFFF0000"/>
      <name val="Times New Roman"/>
      <family val="1"/>
    </font>
    <font>
      <sz val="9"/>
      <color rgb="FFFF0000"/>
      <name val="Times New Roman"/>
      <family val="1"/>
    </font>
    <font>
      <sz val="9"/>
      <color rgb="FFFF0000"/>
      <name val="宋体"/>
      <family val="3"/>
      <charset val="134"/>
      <scheme val="minor"/>
    </font>
    <font>
      <b/>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s>
  <cellStyleXfs count="598">
    <xf numFmtId="0" fontId="0" fillId="0" borderId="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6" fillId="18" borderId="21" applyNumberFormat="0" applyFont="0" applyAlignment="0" applyProtection="0">
      <alignment vertical="center"/>
    </xf>
    <xf numFmtId="0" fontId="32" fillId="11"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28" fillId="9" borderId="0" applyNumberFormat="0" applyBorder="0" applyAlignment="0" applyProtection="0">
      <alignment vertical="center"/>
    </xf>
    <xf numFmtId="0" fontId="32" fillId="4"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6" fillId="0" borderId="0"/>
    <xf numFmtId="0" fontId="28" fillId="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lignment vertical="center"/>
    </xf>
    <xf numFmtId="0" fontId="26" fillId="13"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32"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6" fillId="18" borderId="21" applyNumberFormat="0" applyFont="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30" fillId="12" borderId="19" applyNumberFormat="0" applyAlignment="0" applyProtection="0">
      <alignment vertical="center"/>
    </xf>
    <xf numFmtId="0" fontId="26" fillId="17"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4" borderId="0" applyNumberFormat="0" applyBorder="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6" fillId="0" borderId="0"/>
    <xf numFmtId="0" fontId="28" fillId="26"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7" fillId="0" borderId="0" applyNumberFormat="0" applyFill="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5" fillId="12" borderId="22" applyNumberFormat="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26" fillId="10"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32" fillId="9"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3" borderId="0" applyNumberFormat="0" applyBorder="0" applyAlignment="0" applyProtection="0">
      <alignment vertical="center"/>
    </xf>
    <xf numFmtId="0" fontId="44" fillId="0" borderId="26" applyNumberFormat="0" applyFill="0" applyAlignment="0" applyProtection="0">
      <alignment vertical="center"/>
    </xf>
    <xf numFmtId="0" fontId="33" fillId="16"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44" fillId="0" borderId="26" applyNumberFormat="0" applyFill="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32" fillId="7"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8"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180" fontId="46" fillId="0" borderId="0"/>
    <xf numFmtId="0" fontId="28" fillId="7"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6" fillId="18" borderId="21" applyNumberFormat="0" applyFont="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26" fillId="24" borderId="0" applyNumberFormat="0" applyBorder="0" applyAlignment="0" applyProtection="0">
      <alignment vertical="center"/>
    </xf>
    <xf numFmtId="0" fontId="32" fillId="11"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35" fillId="12" borderId="22" applyNumberFormat="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7" borderId="0" applyNumberFormat="0" applyBorder="0" applyAlignment="0" applyProtection="0">
      <alignment vertical="center"/>
    </xf>
    <xf numFmtId="0" fontId="44" fillId="0" borderId="26" applyNumberFormat="0" applyFill="0" applyAlignment="0" applyProtection="0">
      <alignment vertical="center"/>
    </xf>
    <xf numFmtId="0" fontId="28" fillId="4"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8" fillId="4" borderId="0" applyNumberFormat="0" applyBorder="0" applyAlignment="0" applyProtection="0">
      <alignment vertical="center"/>
    </xf>
    <xf numFmtId="0" fontId="26" fillId="13"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5" fillId="0" borderId="18" applyNumberFormat="0" applyFill="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37" fillId="0" borderId="23" applyNumberFormat="0" applyFill="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32"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38" fillId="21" borderId="24" applyNumberFormat="0" applyAlignment="0" applyProtection="0">
      <alignment vertical="center"/>
    </xf>
    <xf numFmtId="0" fontId="26" fillId="24" borderId="0" applyNumberFormat="0" applyBorder="0" applyAlignment="0" applyProtection="0">
      <alignment vertical="center"/>
    </xf>
    <xf numFmtId="0" fontId="32" fillId="20"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9"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3"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2" fillId="19" borderId="0" applyNumberFormat="0" applyBorder="0" applyAlignment="0" applyProtection="0">
      <alignment vertical="center"/>
    </xf>
    <xf numFmtId="0" fontId="6" fillId="18" borderId="21" applyNumberFormat="0" applyFont="0" applyAlignment="0" applyProtection="0">
      <alignment vertical="center"/>
    </xf>
    <xf numFmtId="0" fontId="28" fillId="14"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12" borderId="22" applyNumberFormat="0" applyAlignment="0" applyProtection="0">
      <alignment vertical="center"/>
    </xf>
    <xf numFmtId="0" fontId="37" fillId="0" borderId="23" applyNumberFormat="0" applyFill="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25" applyNumberFormat="0" applyFill="0" applyAlignment="0" applyProtection="0">
      <alignment vertical="center"/>
    </xf>
    <xf numFmtId="0" fontId="29" fillId="0" borderId="0" applyNumberFormat="0" applyFill="0" applyBorder="0" applyAlignment="0" applyProtection="0">
      <alignment vertical="center"/>
    </xf>
    <xf numFmtId="0" fontId="6" fillId="18" borderId="21" applyNumberFormat="0" applyFont="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6" fillId="0" borderId="0"/>
    <xf numFmtId="0" fontId="26" fillId="16"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32" fillId="9"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34" fillId="6" borderId="0" applyNumberFormat="0" applyBorder="0" applyAlignment="0" applyProtection="0">
      <alignment vertical="center"/>
    </xf>
    <xf numFmtId="0" fontId="25" fillId="0" borderId="18" applyNumberFormat="0" applyFill="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2" borderId="0" applyNumberFormat="0" applyBorder="0" applyAlignment="0" applyProtection="0">
      <alignment vertical="center"/>
    </xf>
    <xf numFmtId="0" fontId="30" fillId="12" borderId="19" applyNumberFormat="0" applyAlignment="0" applyProtection="0">
      <alignment vertical="center"/>
    </xf>
    <xf numFmtId="0" fontId="28" fillId="14"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6" fillId="6" borderId="0" applyNumberFormat="0" applyBorder="0" applyAlignment="0" applyProtection="0">
      <alignment vertical="center"/>
    </xf>
    <xf numFmtId="0" fontId="41" fillId="13" borderId="19" applyNumberFormat="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34" fillId="6"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6" fillId="5" borderId="0" applyNumberFormat="0" applyBorder="0" applyAlignment="0" applyProtection="0">
      <alignment vertical="center"/>
    </xf>
    <xf numFmtId="0" fontId="34" fillId="6"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24" borderId="0" applyNumberFormat="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 fillId="18" borderId="21" applyNumberFormat="0" applyFont="0" applyAlignment="0" applyProtection="0">
      <alignment vertical="center"/>
    </xf>
    <xf numFmtId="0" fontId="37" fillId="0" borderId="23" applyNumberFormat="0" applyFill="0" applyAlignment="0" applyProtection="0">
      <alignment vertical="center"/>
    </xf>
    <xf numFmtId="0" fontId="26" fillId="17" borderId="0" applyNumberFormat="0" applyBorder="0" applyAlignment="0" applyProtection="0">
      <alignment vertical="center"/>
    </xf>
    <xf numFmtId="0" fontId="28" fillId="4" borderId="0" applyNumberFormat="0" applyBorder="0" applyAlignment="0" applyProtection="0">
      <alignment vertical="center"/>
    </xf>
    <xf numFmtId="0" fontId="34" fillId="6" borderId="0" applyNumberFormat="0" applyBorder="0" applyAlignment="0" applyProtection="0">
      <alignment vertical="center"/>
    </xf>
    <xf numFmtId="0" fontId="28" fillId="20" borderId="0" applyNumberFormat="0" applyBorder="0" applyAlignment="0" applyProtection="0">
      <alignment vertical="center"/>
    </xf>
    <xf numFmtId="0" fontId="34" fillId="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30" fillId="12" borderId="19" applyNumberFormat="0" applyAlignment="0" applyProtection="0">
      <alignment vertical="center"/>
    </xf>
    <xf numFmtId="0" fontId="38" fillId="21" borderId="24" applyNumberFormat="0" applyAlignment="0" applyProtection="0">
      <alignment vertical="center"/>
    </xf>
    <xf numFmtId="0" fontId="26" fillId="17" borderId="0" applyNumberFormat="0" applyBorder="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21" borderId="24"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23" applyNumberFormat="0" applyFill="0" applyAlignment="0" applyProtection="0">
      <alignment vertical="center"/>
    </xf>
    <xf numFmtId="0" fontId="26" fillId="6" borderId="0" applyNumberFormat="0" applyBorder="0" applyAlignment="0" applyProtection="0">
      <alignment vertical="center"/>
    </xf>
    <xf numFmtId="0" fontId="28" fillId="26" borderId="0" applyNumberFormat="0" applyBorder="0" applyAlignment="0" applyProtection="0">
      <alignment vertical="center"/>
    </xf>
    <xf numFmtId="0" fontId="42" fillId="0" borderId="25" applyNumberFormat="0" applyFill="0" applyAlignment="0" applyProtection="0">
      <alignment vertical="center"/>
    </xf>
    <xf numFmtId="0" fontId="28" fillId="9" borderId="0" applyNumberFormat="0" applyBorder="0" applyAlignment="0" applyProtection="0">
      <alignment vertical="center"/>
    </xf>
    <xf numFmtId="179" fontId="46" fillId="0" borderId="0"/>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35" fillId="12" borderId="22"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2" fillId="11" borderId="0" applyNumberFormat="0" applyBorder="0" applyAlignment="0" applyProtection="0">
      <alignment vertical="center"/>
    </xf>
    <xf numFmtId="0" fontId="43" fillId="21" borderId="24" applyNumberFormat="0" applyAlignment="0" applyProtection="0">
      <alignment vertical="center"/>
    </xf>
    <xf numFmtId="0" fontId="28" fillId="14" borderId="0" applyNumberFormat="0" applyBorder="0" applyAlignment="0" applyProtection="0">
      <alignment vertical="center"/>
    </xf>
    <xf numFmtId="0" fontId="45" fillId="25"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8" borderId="0" applyNumberFormat="0" applyBorder="0" applyAlignment="0" applyProtection="0">
      <alignment vertical="center"/>
    </xf>
    <xf numFmtId="0" fontId="26" fillId="13" borderId="0" applyNumberFormat="0" applyBorder="0" applyAlignment="0" applyProtection="0">
      <alignment vertical="center"/>
    </xf>
    <xf numFmtId="0" fontId="17" fillId="0" borderId="0">
      <alignment vertical="center"/>
    </xf>
    <xf numFmtId="0" fontId="28" fillId="19" borderId="0" applyNumberFormat="0" applyBorder="0" applyAlignment="0" applyProtection="0">
      <alignment vertical="center"/>
    </xf>
    <xf numFmtId="0" fontId="28" fillId="8" borderId="0" applyNumberFormat="0" applyBorder="0" applyAlignment="0" applyProtection="0">
      <alignment vertical="center"/>
    </xf>
    <xf numFmtId="0" fontId="42" fillId="0" borderId="25" applyNumberFormat="0" applyFill="0" applyAlignment="0" applyProtection="0">
      <alignment vertical="center"/>
    </xf>
    <xf numFmtId="0" fontId="46" fillId="0" borderId="0"/>
    <xf numFmtId="0" fontId="40" fillId="23"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26"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42" fillId="0" borderId="25" applyNumberFormat="0" applyFill="0" applyAlignment="0" applyProtection="0">
      <alignment vertical="center"/>
    </xf>
    <xf numFmtId="0" fontId="3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19" applyNumberFormat="0" applyAlignment="0" applyProtection="0">
      <alignment vertical="center"/>
    </xf>
    <xf numFmtId="0" fontId="26" fillId="4" borderId="0" applyNumberFormat="0" applyBorder="0" applyAlignment="0" applyProtection="0">
      <alignment vertical="center"/>
    </xf>
    <xf numFmtId="0" fontId="38" fillId="21" borderId="24" applyNumberFormat="0" applyAlignment="0" applyProtection="0">
      <alignment vertical="center"/>
    </xf>
    <xf numFmtId="0" fontId="42" fillId="0" borderId="25" applyNumberFormat="0" applyFill="0" applyAlignment="0" applyProtection="0">
      <alignment vertical="center"/>
    </xf>
    <xf numFmtId="0" fontId="28" fillId="26" borderId="0" applyNumberFormat="0" applyBorder="0" applyAlignment="0" applyProtection="0">
      <alignment vertical="center"/>
    </xf>
    <xf numFmtId="0" fontId="29"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4" fillId="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8" borderId="0" applyNumberFormat="0" applyBorder="0" applyAlignment="0" applyProtection="0">
      <alignment vertical="center"/>
    </xf>
    <xf numFmtId="0" fontId="32" fillId="22"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2" fillId="22" borderId="0" applyNumberFormat="0" applyBorder="0" applyAlignment="0" applyProtection="0">
      <alignment vertical="center"/>
    </xf>
    <xf numFmtId="0" fontId="40" fillId="2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13" borderId="0" applyNumberFormat="0" applyBorder="0" applyAlignment="0" applyProtection="0">
      <alignment vertical="center"/>
    </xf>
    <xf numFmtId="0" fontId="6" fillId="0" borderId="0"/>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6" fillId="10"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8" fillId="8" borderId="0" applyNumberFormat="0" applyBorder="0" applyAlignment="0" applyProtection="0">
      <alignment vertical="center"/>
    </xf>
    <xf numFmtId="0" fontId="32" fillId="11"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28" fillId="19"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5" fillId="12" borderId="22" applyNumberFormat="0" applyAlignment="0" applyProtection="0">
      <alignment vertical="center"/>
    </xf>
    <xf numFmtId="0" fontId="28" fillId="11" borderId="0" applyNumberFormat="0" applyBorder="0" applyAlignment="0" applyProtection="0">
      <alignment vertical="center"/>
    </xf>
    <xf numFmtId="0" fontId="35" fillId="12" borderId="22" applyNumberFormat="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3" fillId="21" borderId="24" applyNumberFormat="0" applyAlignment="0" applyProtection="0">
      <alignment vertical="center"/>
    </xf>
    <xf numFmtId="0" fontId="41" fillId="13" borderId="19" applyNumberFormat="0" applyAlignment="0" applyProtection="0">
      <alignment vertical="center"/>
    </xf>
    <xf numFmtId="0" fontId="6" fillId="18" borderId="21" applyNumberFormat="0" applyFont="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2" fillId="0" borderId="25" applyNumberFormat="0" applyFill="0" applyAlignment="0" applyProtection="0">
      <alignment vertical="center"/>
    </xf>
    <xf numFmtId="0" fontId="35" fillId="12" borderId="22" applyNumberFormat="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28" fillId="22"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2" fillId="7" borderId="0" applyNumberFormat="0" applyBorder="0" applyAlignment="0" applyProtection="0">
      <alignment vertical="center"/>
    </xf>
    <xf numFmtId="0" fontId="37" fillId="0" borderId="23" applyNumberFormat="0" applyFill="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38" fillId="21" borderId="24"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4" fillId="6" borderId="0" applyNumberFormat="0" applyBorder="0" applyAlignment="0" applyProtection="0">
      <alignment vertical="center"/>
    </xf>
    <xf numFmtId="0" fontId="41" fillId="13" borderId="19" applyNumberFormat="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35" fillId="12" borderId="22"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0" borderId="23" applyNumberFormat="0" applyFill="0" applyAlignment="0" applyProtection="0">
      <alignment vertical="center"/>
    </xf>
    <xf numFmtId="0" fontId="42" fillId="0" borderId="25" applyNumberFormat="0" applyFill="0" applyAlignment="0" applyProtection="0">
      <alignment vertical="center"/>
    </xf>
    <xf numFmtId="0" fontId="40" fillId="23" borderId="0" applyNumberFormat="0" applyBorder="0" applyAlignment="0" applyProtection="0">
      <alignment vertical="center"/>
    </xf>
    <xf numFmtId="0" fontId="41" fillId="13" borderId="19"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2" fillId="8" borderId="0" applyNumberFormat="0" applyBorder="0" applyAlignment="0" applyProtection="0">
      <alignment vertical="center"/>
    </xf>
    <xf numFmtId="0" fontId="35" fillId="12" borderId="22" applyNumberFormat="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26" fillId="10" borderId="0" applyNumberFormat="0" applyBorder="0" applyAlignment="0" applyProtection="0">
      <alignment vertical="center"/>
    </xf>
    <xf numFmtId="0" fontId="28" fillId="22" borderId="0" applyNumberFormat="0" applyBorder="0" applyAlignment="0" applyProtection="0">
      <alignment vertical="center"/>
    </xf>
    <xf numFmtId="0" fontId="28" fillId="8" borderId="0" applyNumberFormat="0" applyBorder="0" applyAlignment="0" applyProtection="0">
      <alignment vertical="center"/>
    </xf>
    <xf numFmtId="0" fontId="3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37" fillId="0" borderId="23" applyNumberFormat="0" applyFill="0" applyAlignment="0" applyProtection="0">
      <alignment vertical="center"/>
    </xf>
    <xf numFmtId="0" fontId="26" fillId="16"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6" fillId="10" borderId="0" applyNumberFormat="0" applyBorder="0" applyAlignment="0" applyProtection="0">
      <alignment vertical="center"/>
    </xf>
    <xf numFmtId="0" fontId="30" fillId="12" borderId="19" applyNumberFormat="0" applyAlignment="0" applyProtection="0">
      <alignment vertical="center"/>
    </xf>
    <xf numFmtId="0" fontId="34" fillId="6"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28" fillId="4"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23" applyNumberFormat="0" applyFill="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0" borderId="23" applyNumberFormat="0" applyFill="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0" borderId="20"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4" borderId="0" applyNumberFormat="0" applyBorder="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5" fillId="0" borderId="18" applyNumberFormat="0" applyFill="0" applyAlignment="0" applyProtection="0">
      <alignment vertical="center"/>
    </xf>
    <xf numFmtId="0" fontId="33" fillId="16" borderId="0" applyNumberFormat="0" applyBorder="0" applyAlignment="0" applyProtection="0">
      <alignment vertical="center"/>
    </xf>
    <xf numFmtId="0" fontId="26" fillId="14" borderId="0" applyNumberFormat="0" applyBorder="0" applyAlignment="0" applyProtection="0">
      <alignment vertical="center"/>
    </xf>
    <xf numFmtId="0" fontId="35" fillId="12" borderId="22" applyNumberFormat="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38" fillId="21" borderId="24" applyNumberFormat="0" applyAlignment="0" applyProtection="0">
      <alignment vertical="center"/>
    </xf>
    <xf numFmtId="0" fontId="3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8" fillId="9" borderId="0" applyNumberFormat="0" applyBorder="0" applyAlignment="0" applyProtection="0">
      <alignment vertical="center"/>
    </xf>
    <xf numFmtId="0" fontId="27" fillId="0" borderId="20" applyNumberFormat="0" applyFill="0" applyAlignment="0" applyProtection="0">
      <alignment vertical="center"/>
    </xf>
    <xf numFmtId="0" fontId="26" fillId="3" borderId="0" applyNumberFormat="0" applyBorder="0" applyAlignment="0" applyProtection="0">
      <alignment vertical="center"/>
    </xf>
    <xf numFmtId="0" fontId="35" fillId="12" borderId="22" applyNumberFormat="0" applyAlignment="0" applyProtection="0">
      <alignment vertical="center"/>
    </xf>
    <xf numFmtId="0" fontId="33" fillId="16" borderId="0" applyNumberFormat="0" applyBorder="0" applyAlignment="0" applyProtection="0">
      <alignment vertical="center"/>
    </xf>
    <xf numFmtId="0" fontId="26" fillId="4" borderId="0" applyNumberFormat="0" applyBorder="0" applyAlignment="0" applyProtection="0">
      <alignment vertical="center"/>
    </xf>
    <xf numFmtId="0" fontId="28" fillId="7" borderId="0" applyNumberFormat="0" applyBorder="0" applyAlignment="0" applyProtection="0">
      <alignment vertical="center"/>
    </xf>
    <xf numFmtId="0" fontId="6" fillId="0" borderId="0"/>
    <xf numFmtId="0" fontId="32"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41" fillId="13" borderId="19" applyNumberFormat="0" applyAlignment="0" applyProtection="0">
      <alignment vertical="center"/>
    </xf>
    <xf numFmtId="0" fontId="30" fillId="12" borderId="19" applyNumberFormat="0" applyAlignment="0" applyProtection="0">
      <alignment vertical="center"/>
    </xf>
    <xf numFmtId="0" fontId="31" fillId="15" borderId="0" applyNumberFormat="0" applyBorder="0" applyAlignment="0" applyProtection="0">
      <alignment vertical="center"/>
    </xf>
    <xf numFmtId="0" fontId="28" fillId="11" borderId="0" applyNumberFormat="0" applyBorder="0" applyAlignment="0" applyProtection="0">
      <alignment vertical="center"/>
    </xf>
    <xf numFmtId="0" fontId="26" fillId="24" borderId="0" applyNumberFormat="0" applyBorder="0" applyAlignment="0" applyProtection="0">
      <alignment vertical="center"/>
    </xf>
    <xf numFmtId="0" fontId="26" fillId="6" borderId="0" applyNumberFormat="0" applyBorder="0" applyAlignment="0" applyProtection="0">
      <alignment vertical="center"/>
    </xf>
    <xf numFmtId="0" fontId="28" fillId="11" borderId="0" applyNumberFormat="0" applyBorder="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33" fillId="16"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37" fillId="0" borderId="23" applyNumberFormat="0" applyFill="0" applyAlignment="0" applyProtection="0">
      <alignment vertical="center"/>
    </xf>
    <xf numFmtId="0" fontId="30" fillId="12"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30" fillId="12" borderId="19" applyNumberFormat="0" applyAlignment="0" applyProtection="0">
      <alignment vertical="center"/>
    </xf>
    <xf numFmtId="0" fontId="42" fillId="0" borderId="25" applyNumberFormat="0" applyFill="0" applyAlignment="0" applyProtection="0">
      <alignment vertical="center"/>
    </xf>
    <xf numFmtId="0" fontId="28" fillId="7" borderId="0" applyNumberFormat="0" applyBorder="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6" fillId="0" borderId="0"/>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14"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26" fillId="16" borderId="0" applyNumberFormat="0" applyBorder="0" applyAlignment="0" applyProtection="0">
      <alignment vertical="center"/>
    </xf>
    <xf numFmtId="0" fontId="37" fillId="0" borderId="23" applyNumberFormat="0" applyFill="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0" fontId="6" fillId="18" borderId="21" applyNumberFormat="0" applyFont="0" applyAlignment="0" applyProtection="0">
      <alignment vertical="center"/>
    </xf>
    <xf numFmtId="0" fontId="41" fillId="13" borderId="19" applyNumberFormat="0" applyAlignment="0" applyProtection="0">
      <alignment vertical="center"/>
    </xf>
    <xf numFmtId="0" fontId="26"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19" applyNumberFormat="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6" fillId="13"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36"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7" fillId="0" borderId="20" applyNumberFormat="0" applyFill="0" applyAlignment="0" applyProtection="0">
      <alignment vertical="center"/>
    </xf>
    <xf numFmtId="0" fontId="28" fillId="20" borderId="0" applyNumberFormat="0" applyBorder="0" applyAlignment="0" applyProtection="0">
      <alignment vertical="center"/>
    </xf>
    <xf numFmtId="0" fontId="26" fillId="13" borderId="0" applyNumberFormat="0" applyBorder="0" applyAlignment="0" applyProtection="0">
      <alignment vertical="center"/>
    </xf>
    <xf numFmtId="0" fontId="28" fillId="11" borderId="0" applyNumberFormat="0" applyBorder="0" applyAlignment="0" applyProtection="0">
      <alignment vertical="center"/>
    </xf>
    <xf numFmtId="0" fontId="32" fillId="20" borderId="0" applyNumberFormat="0" applyBorder="0" applyAlignment="0" applyProtection="0">
      <alignment vertical="center"/>
    </xf>
    <xf numFmtId="0" fontId="42" fillId="0" borderId="25" applyNumberFormat="0" applyFill="0" applyAlignment="0" applyProtection="0">
      <alignment vertical="center"/>
    </xf>
    <xf numFmtId="0" fontId="28" fillId="14"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6" fillId="14" borderId="0" applyNumberFormat="0" applyBorder="0" applyAlignment="0" applyProtection="0">
      <alignment vertical="center"/>
    </xf>
    <xf numFmtId="0" fontId="25" fillId="0" borderId="18" applyNumberFormat="0" applyFill="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8" fillId="7" borderId="0" applyNumberFormat="0" applyBorder="0" applyAlignment="0" applyProtection="0">
      <alignment vertical="center"/>
    </xf>
    <xf numFmtId="0" fontId="26" fillId="6" borderId="0" applyNumberFormat="0" applyBorder="0" applyAlignment="0" applyProtection="0">
      <alignment vertical="center"/>
    </xf>
    <xf numFmtId="0" fontId="26" fillId="3" borderId="0" applyNumberFormat="0" applyBorder="0" applyAlignment="0" applyProtection="0">
      <alignment vertical="center"/>
    </xf>
  </cellStyleXfs>
  <cellXfs count="24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0" applyFont="1" applyFill="1" applyBorder="1" applyAlignment="1">
      <alignment horizontal="left" vertical="center"/>
    </xf>
    <xf numFmtId="0" fontId="7" fillId="0" borderId="0" xfId="0" applyFont="1" applyFill="1" applyAlignment="1">
      <alignment horizontal="center"/>
    </xf>
    <xf numFmtId="0" fontId="9"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3" applyFont="1" applyFill="1" applyAlignment="1"/>
    <xf numFmtId="0" fontId="9" fillId="0" borderId="0" xfId="3" applyFont="1" applyFill="1" applyAlignment="1"/>
    <xf numFmtId="0" fontId="16" fillId="0" borderId="0" xfId="3" applyFont="1" applyFill="1" applyAlignment="1"/>
    <xf numFmtId="0" fontId="15" fillId="0" borderId="0" xfId="3" applyFont="1" applyFill="1" applyAlignment="1"/>
    <xf numFmtId="0" fontId="17" fillId="0" borderId="0" xfId="3" applyFont="1" applyFill="1" applyAlignment="1">
      <alignment horizontal="left"/>
    </xf>
    <xf numFmtId="0" fontId="17" fillId="0" borderId="0" xfId="3" applyFont="1" applyFill="1" applyAlignment="1"/>
    <xf numFmtId="0" fontId="17" fillId="0" borderId="0" xfId="3" applyFont="1" applyFill="1" applyAlignment="1">
      <alignment horizontal="center"/>
    </xf>
    <xf numFmtId="0" fontId="7" fillId="0" borderId="0" xfId="3" applyFont="1" applyFill="1" applyBorder="1" applyAlignment="1">
      <alignment horizontal="center" vertical="center"/>
    </xf>
    <xf numFmtId="0" fontId="7" fillId="0" borderId="0" xfId="3" applyFont="1" applyFill="1" applyBorder="1" applyAlignment="1">
      <alignment vertical="center"/>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 xfId="3" applyFont="1" applyFill="1" applyBorder="1" applyAlignment="1">
      <alignment vertical="center"/>
    </xf>
    <xf numFmtId="0" fontId="16" fillId="0" borderId="5" xfId="3" applyFont="1" applyFill="1" applyBorder="1" applyAlignment="1">
      <alignment horizontal="left" vertical="center"/>
    </xf>
    <xf numFmtId="0" fontId="11" fillId="0" borderId="5" xfId="3" applyFont="1" applyFill="1" applyBorder="1" applyAlignment="1">
      <alignment horizontal="left" vertical="center"/>
    </xf>
    <xf numFmtId="0" fontId="11" fillId="0" borderId="0" xfId="314" applyFont="1" applyFill="1" applyAlignment="1">
      <alignment vertical="center"/>
    </xf>
    <xf numFmtId="0" fontId="16" fillId="0" borderId="0" xfId="3" applyFont="1" applyFill="1" applyAlignment="1">
      <alignment vertical="center"/>
    </xf>
    <xf numFmtId="0" fontId="11" fillId="0" borderId="0" xfId="314" applyFont="1" applyFill="1" applyAlignment="1">
      <alignment horizontal="left" vertical="center"/>
    </xf>
    <xf numFmtId="0" fontId="15" fillId="0" borderId="5" xfId="3" applyFont="1" applyFill="1" applyBorder="1" applyAlignment="1">
      <alignment vertical="center"/>
    </xf>
    <xf numFmtId="0" fontId="9" fillId="0" borderId="0" xfId="0" applyFont="1" applyFill="1" applyAlignment="1"/>
    <xf numFmtId="0" fontId="9" fillId="0" borderId="5" xfId="0" applyFont="1" applyFill="1" applyBorder="1" applyAlignment="1">
      <alignment horizontal="center" vertical="center"/>
    </xf>
    <xf numFmtId="49" fontId="16" fillId="0" borderId="8"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0" fontId="14" fillId="0" borderId="0" xfId="0" applyFont="1" applyFill="1" applyAlignment="1">
      <alignment horizontal="right"/>
    </xf>
    <xf numFmtId="0" fontId="7" fillId="0" borderId="0" xfId="0" applyFont="1" applyFill="1" applyBorder="1" applyAlignment="1">
      <alignment horizontal="right" vertical="center"/>
    </xf>
    <xf numFmtId="0" fontId="9" fillId="0" borderId="0" xfId="314" applyFont="1" applyFill="1"/>
    <xf numFmtId="0" fontId="7" fillId="0" borderId="0" xfId="314" applyFont="1" applyFill="1"/>
    <xf numFmtId="0" fontId="19" fillId="0" borderId="0" xfId="314" applyFont="1" applyFill="1" applyAlignment="1">
      <alignment horizontal="left" vertical="center"/>
    </xf>
    <xf numFmtId="0" fontId="19" fillId="0" borderId="0" xfId="314" applyFont="1" applyFill="1" applyAlignment="1">
      <alignment horizontal="left"/>
    </xf>
    <xf numFmtId="0" fontId="19" fillId="0" borderId="0" xfId="314" applyFont="1" applyFill="1"/>
    <xf numFmtId="40" fontId="16" fillId="0" borderId="5" xfId="314" applyNumberFormat="1" applyFont="1" applyFill="1" applyBorder="1" applyAlignment="1">
      <alignment vertical="center" shrinkToFit="1"/>
    </xf>
    <xf numFmtId="0" fontId="22" fillId="0" borderId="0" xfId="0" applyFont="1" applyFill="1" applyAlignment="1"/>
    <xf numFmtId="0" fontId="14" fillId="0" borderId="0" xfId="0" applyFont="1" applyFill="1" applyAlignment="1">
      <alignment horizontal="left"/>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6" fillId="0" borderId="5" xfId="0" applyFont="1" applyFill="1" applyBorder="1" applyAlignment="1">
      <alignment vertical="center" shrinkToFit="1"/>
    </xf>
    <xf numFmtId="0" fontId="16" fillId="0" borderId="0" xfId="314" applyFont="1" applyFill="1" applyAlignment="1">
      <alignment vertical="center"/>
    </xf>
    <xf numFmtId="0" fontId="13" fillId="0" borderId="0" xfId="0" applyFont="1" applyFill="1" applyAlignment="1">
      <alignment horizontal="right"/>
    </xf>
    <xf numFmtId="0" fontId="23" fillId="0" borderId="0" xfId="314" applyFont="1" applyFill="1"/>
    <xf numFmtId="0" fontId="7" fillId="0" borderId="0" xfId="314" applyFont="1" applyFill="1" applyAlignment="1">
      <alignment vertical="center"/>
    </xf>
    <xf numFmtId="0" fontId="7" fillId="0" borderId="0" xfId="314" applyFont="1" applyFill="1" applyAlignment="1">
      <alignment horizontal="center" vertical="center"/>
    </xf>
    <xf numFmtId="40" fontId="7" fillId="0" borderId="0" xfId="314" applyNumberFormat="1" applyFont="1" applyFill="1" applyAlignment="1">
      <alignment horizontal="right" vertical="center" shrinkToFit="1"/>
    </xf>
    <xf numFmtId="40" fontId="9" fillId="0" borderId="5" xfId="314" applyNumberFormat="1" applyFont="1" applyFill="1" applyBorder="1" applyAlignment="1">
      <alignment horizontal="center" vertical="center" shrinkToFit="1"/>
    </xf>
    <xf numFmtId="40" fontId="11" fillId="0" borderId="12" xfId="314" applyNumberFormat="1" applyFont="1" applyFill="1" applyBorder="1" applyAlignment="1">
      <alignment horizontal="left" vertical="center" shrinkToFit="1"/>
    </xf>
    <xf numFmtId="40" fontId="11" fillId="0" borderId="5" xfId="314" applyNumberFormat="1" applyFont="1" applyFill="1" applyBorder="1" applyAlignment="1">
      <alignment horizontal="left" vertical="center" shrinkToFit="1"/>
    </xf>
    <xf numFmtId="0" fontId="11" fillId="0" borderId="5" xfId="314" applyFont="1" applyFill="1" applyBorder="1" applyAlignment="1">
      <alignment vertical="center"/>
    </xf>
    <xf numFmtId="40" fontId="11" fillId="0" borderId="5" xfId="314" applyNumberFormat="1" applyFont="1" applyFill="1" applyBorder="1" applyAlignment="1">
      <alignment vertical="center" shrinkToFit="1"/>
    </xf>
    <xf numFmtId="0" fontId="11" fillId="0" borderId="16" xfId="0" applyFont="1" applyFill="1" applyBorder="1" applyAlignment="1">
      <alignment horizontal="left" vertical="center" shrinkToFit="1"/>
    </xf>
    <xf numFmtId="40" fontId="11" fillId="0" borderId="16" xfId="314" applyNumberFormat="1" applyFont="1" applyFill="1" applyBorder="1" applyAlignment="1">
      <alignment horizontal="center" vertical="center" shrinkToFit="1"/>
    </xf>
    <xf numFmtId="40" fontId="11" fillId="0" borderId="5" xfId="314" applyNumberFormat="1" applyFont="1" applyFill="1" applyBorder="1" applyAlignment="1">
      <alignment horizontal="center" vertical="center" shrinkToFit="1"/>
    </xf>
    <xf numFmtId="0" fontId="16" fillId="0" borderId="0" xfId="314" applyFont="1" applyFill="1"/>
    <xf numFmtId="40" fontId="11" fillId="0" borderId="12" xfId="314" quotePrefix="1" applyNumberFormat="1" applyFont="1" applyFill="1" applyBorder="1" applyAlignment="1">
      <alignment horizontal="left" vertical="center" shrinkToFit="1"/>
    </xf>
    <xf numFmtId="40" fontId="11" fillId="0" borderId="14" xfId="314" quotePrefix="1" applyNumberFormat="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5" xfId="314" quotePrefix="1" applyNumberFormat="1" applyFont="1" applyFill="1" applyBorder="1" applyAlignment="1">
      <alignment horizontal="center" vertical="center" shrinkToFit="1"/>
    </xf>
    <xf numFmtId="0" fontId="16" fillId="0" borderId="5" xfId="0" quotePrefix="1" applyFont="1" applyFill="1" applyBorder="1" applyAlignment="1">
      <alignment horizontal="left" vertical="center" shrinkToFit="1"/>
    </xf>
    <xf numFmtId="0" fontId="13" fillId="0" borderId="0" xfId="0" applyFont="1" applyFill="1" applyAlignment="1">
      <alignment horizontal="left"/>
    </xf>
    <xf numFmtId="0" fontId="47" fillId="0" borderId="0" xfId="0" applyFont="1" applyFill="1" applyBorder="1" applyAlignment="1">
      <alignment vertical="center"/>
    </xf>
    <xf numFmtId="0" fontId="49" fillId="0" borderId="5" xfId="0" applyFont="1" applyFill="1" applyBorder="1" applyAlignment="1">
      <alignment horizontal="left" vertical="center" shrinkToFit="1"/>
    </xf>
    <xf numFmtId="0" fontId="50" fillId="0" borderId="5" xfId="0" applyFont="1" applyFill="1" applyBorder="1" applyAlignment="1">
      <alignment horizontal="left" vertical="center" shrinkToFit="1"/>
    </xf>
    <xf numFmtId="0" fontId="14" fillId="0" borderId="5" xfId="0" applyFont="1" applyFill="1" applyBorder="1" applyAlignment="1">
      <alignment vertical="center"/>
    </xf>
    <xf numFmtId="0" fontId="14" fillId="0" borderId="5" xfId="0" applyFont="1" applyFill="1" applyBorder="1" applyAlignment="1"/>
    <xf numFmtId="0" fontId="51" fillId="0" borderId="5" xfId="0" applyFont="1" applyFill="1" applyBorder="1" applyAlignment="1">
      <alignment horizontal="left" vertical="center" shrinkToFit="1"/>
    </xf>
    <xf numFmtId="0" fontId="20" fillId="0" borderId="5" xfId="314" applyFont="1" applyFill="1" applyBorder="1" applyAlignment="1">
      <alignment horizontal="left"/>
    </xf>
    <xf numFmtId="40" fontId="20" fillId="0" borderId="5" xfId="314" applyNumberFormat="1" applyFont="1" applyFill="1" applyBorder="1" applyAlignment="1">
      <alignment shrinkToFit="1"/>
    </xf>
    <xf numFmtId="0" fontId="21" fillId="0" borderId="5" xfId="314" applyFont="1" applyFill="1" applyBorder="1" applyAlignment="1">
      <alignment horizontal="left"/>
    </xf>
    <xf numFmtId="0" fontId="21" fillId="0" borderId="5" xfId="314" applyFont="1" applyFill="1" applyBorder="1" applyAlignment="1"/>
    <xf numFmtId="0" fontId="21" fillId="0" borderId="5" xfId="314" applyFont="1" applyFill="1" applyBorder="1"/>
    <xf numFmtId="0" fontId="19" fillId="0" borderId="5" xfId="314" applyFont="1" applyFill="1" applyBorder="1" applyAlignment="1">
      <alignment horizontal="left"/>
    </xf>
    <xf numFmtId="0" fontId="19" fillId="0" borderId="5" xfId="314" applyFont="1" applyFill="1" applyBorder="1"/>
    <xf numFmtId="177" fontId="11" fillId="0" borderId="5" xfId="0" applyNumberFormat="1" applyFont="1" applyFill="1" applyBorder="1" applyAlignment="1" applyProtection="1">
      <alignment vertical="center"/>
    </xf>
    <xf numFmtId="0" fontId="52" fillId="0" borderId="0" xfId="0" applyNumberFormat="1" applyFont="1" applyFill="1" applyAlignment="1" applyProtection="1">
      <alignment horizontal="centerContinuous"/>
    </xf>
    <xf numFmtId="0" fontId="47" fillId="0" borderId="5" xfId="0" applyFont="1" applyFill="1" applyBorder="1" applyAlignment="1">
      <alignment horizontal="center" vertical="center"/>
    </xf>
    <xf numFmtId="49" fontId="7" fillId="0" borderId="0" xfId="0" applyNumberFormat="1" applyFont="1" applyFill="1" applyBorder="1" applyAlignment="1">
      <alignment horizontal="left" vertical="center"/>
    </xf>
    <xf numFmtId="49" fontId="9" fillId="0" borderId="5" xfId="0" applyNumberFormat="1" applyFont="1" applyFill="1" applyBorder="1" applyAlignment="1">
      <alignment horizontal="center" vertical="center"/>
    </xf>
    <xf numFmtId="49" fontId="16" fillId="0" borderId="5" xfId="0" applyNumberFormat="1" applyFont="1" applyFill="1" applyBorder="1" applyAlignment="1">
      <alignment horizontal="left" vertical="center" shrinkToFit="1"/>
    </xf>
    <xf numFmtId="49" fontId="14" fillId="0" borderId="0" xfId="0" applyNumberFormat="1" applyFont="1" applyFill="1" applyAlignment="1"/>
    <xf numFmtId="0" fontId="11" fillId="0" borderId="5" xfId="0" applyFont="1" applyFill="1" applyBorder="1" applyAlignment="1"/>
    <xf numFmtId="4" fontId="16" fillId="0" borderId="5" xfId="0" applyNumberFormat="1" applyFont="1" applyFill="1" applyBorder="1" applyAlignment="1">
      <alignment horizontal="center" vertical="center" shrinkToFit="1"/>
    </xf>
    <xf numFmtId="3" fontId="16" fillId="0" borderId="5" xfId="0" applyNumberFormat="1" applyFont="1" applyFill="1" applyBorder="1" applyAlignment="1">
      <alignment horizontal="center" vertical="center" shrinkToFit="1"/>
    </xf>
    <xf numFmtId="0" fontId="14" fillId="0" borderId="0" xfId="0" applyFont="1" applyFill="1" applyAlignment="1">
      <alignment horizontal="center"/>
    </xf>
    <xf numFmtId="4" fontId="16" fillId="0" borderId="5" xfId="3" applyNumberFormat="1" applyFont="1" applyFill="1" applyBorder="1" applyAlignment="1">
      <alignment horizontal="center" vertical="center"/>
    </xf>
    <xf numFmtId="0" fontId="16" fillId="0" borderId="0" xfId="3" applyFont="1" applyFill="1" applyAlignment="1">
      <alignment horizontal="center" vertical="center"/>
    </xf>
    <xf numFmtId="0" fontId="18" fillId="0" borderId="0" xfId="0" applyNumberFormat="1" applyFont="1" applyFill="1" applyAlignment="1" applyProtection="1">
      <alignment horizontal="center"/>
    </xf>
    <xf numFmtId="178" fontId="16" fillId="0" borderId="10" xfId="0" applyNumberFormat="1" applyFont="1" applyFill="1" applyBorder="1" applyAlignment="1" applyProtection="1">
      <alignment horizontal="center" vertical="center"/>
    </xf>
    <xf numFmtId="178" fontId="16" fillId="0" borderId="5" xfId="0" applyNumberFormat="1" applyFont="1" applyFill="1" applyBorder="1" applyAlignment="1" applyProtection="1">
      <alignment horizontal="center" vertical="center"/>
    </xf>
    <xf numFmtId="0" fontId="13" fillId="0" borderId="0" xfId="0" applyFont="1" applyFill="1" applyAlignment="1">
      <alignment horizontal="center"/>
    </xf>
    <xf numFmtId="40" fontId="11" fillId="0" borderId="6" xfId="314" applyNumberFormat="1" applyFont="1" applyFill="1" applyBorder="1" applyAlignment="1">
      <alignment vertical="center" shrinkToFit="1"/>
    </xf>
    <xf numFmtId="40" fontId="11" fillId="0" borderId="17" xfId="314" quotePrefix="1" applyNumberFormat="1" applyFont="1" applyFill="1" applyBorder="1" applyAlignment="1">
      <alignment horizontal="center" vertical="center" shrinkToFit="1"/>
    </xf>
    <xf numFmtId="176" fontId="23" fillId="0" borderId="0" xfId="314" applyNumberFormat="1" applyFont="1" applyFill="1" applyAlignment="1">
      <alignment horizontal="center"/>
    </xf>
    <xf numFmtId="40" fontId="11" fillId="0" borderId="13" xfId="314" applyNumberFormat="1" applyFont="1" applyFill="1" applyBorder="1" applyAlignment="1">
      <alignment horizontal="center" vertical="center" shrinkToFit="1"/>
    </xf>
    <xf numFmtId="40" fontId="11" fillId="0" borderId="15" xfId="314" applyNumberFormat="1" applyFont="1" applyFill="1" applyBorder="1" applyAlignment="1">
      <alignment horizontal="center" vertical="center" shrinkToFit="1"/>
    </xf>
    <xf numFmtId="40" fontId="11" fillId="0" borderId="6" xfId="314" applyNumberFormat="1" applyFont="1" applyFill="1" applyBorder="1" applyAlignment="1">
      <alignment horizontal="center" vertical="center" shrinkToFit="1"/>
    </xf>
    <xf numFmtId="176" fontId="11" fillId="0" borderId="0" xfId="314" applyNumberFormat="1" applyFont="1" applyFill="1" applyAlignment="1">
      <alignment horizontal="center" vertical="center"/>
    </xf>
    <xf numFmtId="176" fontId="16" fillId="0" borderId="0" xfId="314" applyNumberFormat="1" applyFont="1" applyFill="1" applyAlignment="1">
      <alignment horizontal="center" vertical="center"/>
    </xf>
    <xf numFmtId="176" fontId="16" fillId="0" borderId="0" xfId="314" applyNumberFormat="1" applyFont="1" applyFill="1" applyAlignment="1">
      <alignment horizontal="center"/>
    </xf>
    <xf numFmtId="40" fontId="7" fillId="0" borderId="0" xfId="314" quotePrefix="1" applyNumberFormat="1" applyFont="1" applyFill="1" applyAlignment="1">
      <alignment horizontal="center" vertical="center" shrinkToFit="1"/>
    </xf>
    <xf numFmtId="0" fontId="47" fillId="0" borderId="1" xfId="0" applyFont="1" applyFill="1" applyBorder="1" applyAlignment="1">
      <alignment vertical="center"/>
    </xf>
    <xf numFmtId="0" fontId="7" fillId="0" borderId="1" xfId="0" applyFont="1" applyFill="1" applyBorder="1" applyAlignment="1">
      <alignment vertical="center"/>
    </xf>
    <xf numFmtId="176" fontId="4" fillId="0" borderId="0" xfId="0" applyNumberFormat="1" applyFont="1" applyFill="1" applyAlignment="1"/>
    <xf numFmtId="176" fontId="7" fillId="0" borderId="0" xfId="0" applyNumberFormat="1" applyFont="1" applyFill="1" applyBorder="1" applyAlignment="1">
      <alignment horizontal="left" vertical="center"/>
    </xf>
    <xf numFmtId="176" fontId="7" fillId="0" borderId="0" xfId="0" applyNumberFormat="1" applyFont="1" applyFill="1" applyAlignment="1"/>
    <xf numFmtId="176" fontId="7" fillId="0" borderId="0" xfId="0" applyNumberFormat="1" applyFont="1" applyFill="1" applyAlignment="1">
      <alignment horizontal="center"/>
    </xf>
    <xf numFmtId="176" fontId="9" fillId="0" borderId="0" xfId="0" applyNumberFormat="1" applyFont="1" applyFill="1" applyAlignment="1"/>
    <xf numFmtId="176" fontId="11" fillId="0" borderId="5" xfId="0" applyNumberFormat="1" applyFont="1" applyFill="1" applyBorder="1" applyAlignment="1">
      <alignment horizontal="left" vertical="center"/>
    </xf>
    <xf numFmtId="176" fontId="11" fillId="0" borderId="5" xfId="0" applyNumberFormat="1" applyFont="1" applyFill="1" applyBorder="1" applyAlignment="1">
      <alignment horizontal="left" vertical="center" shrinkToFit="1"/>
    </xf>
    <xf numFmtId="176" fontId="22" fillId="0" borderId="0" xfId="0" applyNumberFormat="1" applyFont="1" applyFill="1" applyAlignment="1"/>
    <xf numFmtId="176" fontId="11" fillId="0" borderId="8" xfId="314" applyNumberFormat="1" applyFont="1" applyFill="1" applyBorder="1" applyAlignment="1">
      <alignment horizontal="center" vertical="center" shrinkToFit="1"/>
    </xf>
    <xf numFmtId="176" fontId="11" fillId="0" borderId="16" xfId="0" applyNumberFormat="1" applyFont="1" applyFill="1" applyBorder="1" applyAlignment="1">
      <alignment horizontal="left" vertical="center" shrinkToFit="1"/>
    </xf>
    <xf numFmtId="176" fontId="11" fillId="0" borderId="5" xfId="0" applyNumberFormat="1" applyFont="1" applyFill="1" applyBorder="1" applyAlignment="1">
      <alignment horizontal="center" vertical="center"/>
    </xf>
    <xf numFmtId="176" fontId="14" fillId="0" borderId="0" xfId="0" applyNumberFormat="1" applyFont="1" applyFill="1" applyAlignment="1"/>
    <xf numFmtId="176" fontId="11" fillId="0" borderId="28" xfId="314" applyNumberFormat="1" applyFont="1" applyFill="1" applyBorder="1" applyAlignment="1">
      <alignment horizontal="center" vertical="center" shrinkToFit="1"/>
    </xf>
    <xf numFmtId="176" fontId="11" fillId="0" borderId="27" xfId="314" applyNumberFormat="1" applyFont="1" applyFill="1" applyBorder="1" applyAlignment="1">
      <alignment horizontal="center" vertical="center" shrinkToFit="1"/>
    </xf>
    <xf numFmtId="176" fontId="16" fillId="0" borderId="0" xfId="0" applyNumberFormat="1" applyFont="1" applyFill="1" applyAlignment="1">
      <alignment horizontal="center"/>
    </xf>
    <xf numFmtId="176" fontId="53" fillId="0" borderId="5" xfId="0" applyNumberFormat="1" applyFont="1" applyFill="1" applyBorder="1" applyAlignment="1">
      <alignment horizontal="center" vertical="center"/>
    </xf>
    <xf numFmtId="176" fontId="53" fillId="0" borderId="5"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shrinkToFit="1"/>
    </xf>
    <xf numFmtId="176" fontId="11" fillId="0" borderId="27" xfId="0" applyNumberFormat="1" applyFont="1" applyFill="1" applyBorder="1" applyAlignment="1">
      <alignment horizontal="center"/>
    </xf>
    <xf numFmtId="176" fontId="54" fillId="0" borderId="0" xfId="0" applyNumberFormat="1" applyFont="1" applyFill="1" applyAlignment="1">
      <alignment horizontal="center"/>
    </xf>
    <xf numFmtId="176" fontId="14" fillId="0" borderId="0" xfId="0" applyNumberFormat="1" applyFont="1" applyFill="1" applyAlignment="1">
      <alignment horizontal="center"/>
    </xf>
    <xf numFmtId="0" fontId="11" fillId="0" borderId="27" xfId="0" applyFont="1" applyFill="1" applyBorder="1" applyAlignment="1"/>
    <xf numFmtId="0" fontId="47" fillId="0" borderId="0" xfId="3" applyFont="1" applyFill="1" applyBorder="1" applyAlignment="1">
      <alignment horizontal="left" vertical="center"/>
    </xf>
    <xf numFmtId="0" fontId="47" fillId="0" borderId="1" xfId="3" applyFont="1" applyFill="1" applyBorder="1" applyAlignment="1">
      <alignment horizontal="left" vertical="center"/>
    </xf>
    <xf numFmtId="181" fontId="7" fillId="0" borderId="0" xfId="0" applyNumberFormat="1" applyFont="1" applyFill="1" applyBorder="1" applyAlignment="1">
      <alignment horizontal="center" vertical="center"/>
    </xf>
    <xf numFmtId="181" fontId="16" fillId="0" borderId="5" xfId="0" applyNumberFormat="1" applyFont="1" applyFill="1" applyBorder="1" applyAlignment="1">
      <alignment horizontal="center" vertical="center" shrinkToFit="1"/>
    </xf>
    <xf numFmtId="181" fontId="13" fillId="0" borderId="0" xfId="0" applyNumberFormat="1" applyFont="1" applyFill="1" applyAlignment="1">
      <alignment horizontal="center"/>
    </xf>
    <xf numFmtId="181" fontId="14" fillId="0" borderId="5" xfId="0" applyNumberFormat="1" applyFont="1" applyFill="1" applyBorder="1" applyAlignment="1">
      <alignment horizontal="center" vertical="center"/>
    </xf>
    <xf numFmtId="181" fontId="14" fillId="0" borderId="5" xfId="0" applyNumberFormat="1" applyFont="1" applyFill="1" applyBorder="1" applyAlignment="1">
      <alignment horizontal="center"/>
    </xf>
    <xf numFmtId="181" fontId="14" fillId="0" borderId="0" xfId="0" applyNumberFormat="1" applyFont="1" applyFill="1" applyAlignment="1">
      <alignment horizontal="center"/>
    </xf>
    <xf numFmtId="181" fontId="7" fillId="0" borderId="0" xfId="0" applyNumberFormat="1" applyFont="1" applyFill="1" applyAlignment="1">
      <alignment horizontal="center"/>
    </xf>
    <xf numFmtId="181" fontId="9" fillId="0" borderId="5" xfId="314" applyNumberFormat="1" applyFont="1" applyFill="1" applyBorder="1" applyAlignment="1">
      <alignment horizontal="center" vertical="center" shrinkToFit="1"/>
    </xf>
    <xf numFmtId="181" fontId="16" fillId="0" borderId="5" xfId="314" applyNumberFormat="1" applyFont="1" applyFill="1" applyBorder="1" applyAlignment="1" applyProtection="1">
      <alignment horizontal="center" vertical="center" shrinkToFit="1"/>
    </xf>
    <xf numFmtId="181" fontId="16" fillId="0" borderId="5" xfId="314" applyNumberFormat="1" applyFont="1" applyFill="1" applyBorder="1" applyAlignment="1">
      <alignment horizontal="center" vertical="center" shrinkToFit="1"/>
    </xf>
    <xf numFmtId="181" fontId="19" fillId="0" borderId="0" xfId="314" applyNumberFormat="1" applyFont="1" applyFill="1" applyAlignment="1">
      <alignment horizontal="center"/>
    </xf>
    <xf numFmtId="0" fontId="16" fillId="0" borderId="5" xfId="314" applyNumberFormat="1" applyFont="1" applyFill="1" applyBorder="1" applyAlignment="1" applyProtection="1">
      <alignment horizontal="center" vertical="center" shrinkToFit="1"/>
    </xf>
    <xf numFmtId="0" fontId="16" fillId="0" borderId="27" xfId="0" applyFont="1" applyFill="1" applyBorder="1" applyAlignment="1">
      <alignment horizontal="left" vertical="center" shrinkToFit="1"/>
    </xf>
    <xf numFmtId="4" fontId="16" fillId="0" borderId="27" xfId="0" applyNumberFormat="1" applyFont="1" applyFill="1" applyBorder="1" applyAlignment="1">
      <alignment horizontal="center" vertical="center" shrinkToFit="1"/>
    </xf>
    <xf numFmtId="0" fontId="16" fillId="0" borderId="27" xfId="0" applyFont="1" applyFill="1" applyBorder="1" applyAlignment="1">
      <alignment horizontal="right" vertical="center" shrinkToFit="1"/>
    </xf>
    <xf numFmtId="181" fontId="55" fillId="0" borderId="0" xfId="0" applyNumberFormat="1" applyFont="1" applyFill="1" applyBorder="1" applyAlignment="1">
      <alignment horizontal="center" vertical="center"/>
    </xf>
    <xf numFmtId="181" fontId="56" fillId="0" borderId="5" xfId="0" applyNumberFormat="1" applyFont="1" applyFill="1" applyBorder="1" applyAlignment="1">
      <alignment horizontal="center" vertical="center" shrinkToFit="1"/>
    </xf>
    <xf numFmtId="181" fontId="57" fillId="0" borderId="0" xfId="0" applyNumberFormat="1" applyFont="1" applyFill="1" applyAlignment="1">
      <alignment horizontal="center"/>
    </xf>
    <xf numFmtId="181" fontId="58" fillId="0" borderId="0" xfId="0" applyNumberFormat="1" applyFont="1" applyFill="1" applyAlignment="1">
      <alignment horizontal="center"/>
    </xf>
    <xf numFmtId="0" fontId="50" fillId="0" borderId="27" xfId="0" applyFont="1" applyFill="1" applyBorder="1" applyAlignment="1">
      <alignment horizontal="left" vertical="center" shrinkToFit="1"/>
    </xf>
    <xf numFmtId="181" fontId="16" fillId="0" borderId="27" xfId="0" applyNumberFormat="1" applyFont="1" applyFill="1" applyBorder="1" applyAlignment="1">
      <alignment horizontal="center" vertical="center" shrinkToFit="1"/>
    </xf>
    <xf numFmtId="0" fontId="16" fillId="0" borderId="27" xfId="0" applyFont="1" applyFill="1" applyBorder="1" applyAlignment="1">
      <alignment vertical="center" shrinkToFit="1"/>
    </xf>
    <xf numFmtId="181" fontId="57" fillId="0" borderId="27" xfId="0" applyNumberFormat="1" applyFont="1" applyFill="1" applyBorder="1" applyAlignment="1">
      <alignment horizontal="center"/>
    </xf>
    <xf numFmtId="181" fontId="14" fillId="0" borderId="27" xfId="0" applyNumberFormat="1" applyFont="1" applyFill="1" applyBorder="1" applyAlignment="1">
      <alignment horizontal="center"/>
    </xf>
    <xf numFmtId="0" fontId="14" fillId="0" borderId="27" xfId="0" applyFont="1" applyFill="1" applyBorder="1" applyAlignment="1"/>
    <xf numFmtId="0" fontId="59" fillId="0" borderId="27" xfId="0" applyFont="1" applyFill="1" applyBorder="1" applyAlignment="1"/>
    <xf numFmtId="0" fontId="59" fillId="0" borderId="0" xfId="0" applyFont="1" applyFill="1" applyAlignment="1"/>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47" fillId="0" borderId="1" xfId="0" applyFont="1" applyFill="1" applyBorder="1" applyAlignment="1">
      <alignment horizontal="left" vertical="center"/>
    </xf>
    <xf numFmtId="0" fontId="7" fillId="0" borderId="1" xfId="0" applyFont="1" applyFill="1" applyBorder="1" applyAlignment="1">
      <alignment horizontal="left" vertical="center"/>
    </xf>
    <xf numFmtId="40" fontId="9" fillId="0" borderId="8" xfId="314" applyNumberFormat="1" applyFont="1" applyFill="1" applyBorder="1" applyAlignment="1">
      <alignment horizontal="center" vertical="center" shrinkToFit="1"/>
    </xf>
    <xf numFmtId="40" fontId="9" fillId="0" borderId="9" xfId="314"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47" fillId="0" borderId="6" xfId="0" applyFont="1" applyFill="1" applyBorder="1" applyAlignment="1">
      <alignment horizontal="center" vertical="center" wrapText="1" shrinkToFit="1"/>
    </xf>
    <xf numFmtId="0" fontId="47" fillId="0" borderId="11" xfId="0" applyFont="1" applyFill="1" applyBorder="1" applyAlignment="1">
      <alignment horizontal="center" vertical="center" wrapText="1" shrinkToFit="1"/>
    </xf>
    <xf numFmtId="0" fontId="47"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181" fontId="9" fillId="0" borderId="5" xfId="0" applyNumberFormat="1" applyFont="1" applyFill="1" applyBorder="1" applyAlignment="1">
      <alignment horizontal="center" vertical="center" wrapText="1" shrinkToFit="1"/>
    </xf>
    <xf numFmtId="176" fontId="11" fillId="0" borderId="0" xfId="314" applyNumberFormat="1" applyFont="1" applyFill="1" applyBorder="1" applyAlignment="1">
      <alignment horizontal="left" vertical="center" wrapText="1"/>
    </xf>
    <xf numFmtId="176" fontId="9" fillId="0" borderId="5" xfId="0" applyNumberFormat="1" applyFont="1" applyFill="1" applyBorder="1" applyAlignment="1">
      <alignment horizontal="center" vertical="center" wrapText="1"/>
    </xf>
    <xf numFmtId="176" fontId="4" fillId="0" borderId="0" xfId="314" quotePrefix="1" applyNumberFormat="1" applyFont="1" applyFill="1" applyAlignment="1">
      <alignment horizontal="center" vertical="center"/>
    </xf>
    <xf numFmtId="176" fontId="4" fillId="0" borderId="0" xfId="314" applyNumberFormat="1" applyFont="1" applyFill="1" applyAlignment="1">
      <alignment horizontal="center" vertical="center"/>
    </xf>
    <xf numFmtId="176" fontId="47"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xf numFmtId="176" fontId="9" fillId="0" borderId="5" xfId="0" applyNumberFormat="1" applyFont="1" applyFill="1" applyBorder="1" applyAlignment="1">
      <alignment horizontal="center" vertical="center"/>
    </xf>
    <xf numFmtId="176" fontId="53" fillId="0" borderId="5" xfId="0" applyNumberFormat="1" applyFont="1" applyFill="1" applyBorder="1" applyAlignment="1">
      <alignment horizontal="center" vertical="center"/>
    </xf>
    <xf numFmtId="181" fontId="9" fillId="0" borderId="5" xfId="314" quotePrefix="1" applyNumberFormat="1" applyFont="1" applyFill="1" applyBorder="1" applyAlignment="1" applyProtection="1">
      <alignment horizontal="center" vertical="center" shrinkToFit="1"/>
    </xf>
    <xf numFmtId="181" fontId="9" fillId="0" borderId="5" xfId="314" applyNumberFormat="1" applyFont="1" applyFill="1" applyBorder="1" applyAlignment="1" applyProtection="1">
      <alignment horizontal="center" vertical="center" shrinkToFit="1"/>
    </xf>
    <xf numFmtId="0" fontId="16" fillId="0" borderId="5" xfId="314" applyNumberFormat="1" applyFont="1" applyFill="1" applyBorder="1" applyAlignment="1" applyProtection="1">
      <alignment horizontal="center" vertical="center" shrinkToFit="1"/>
    </xf>
    <xf numFmtId="0" fontId="9" fillId="0" borderId="5" xfId="314" applyNumberFormat="1" applyFont="1" applyFill="1" applyBorder="1" applyAlignment="1" applyProtection="1">
      <alignment horizontal="center" vertical="center" wrapText="1" shrinkToFit="1"/>
    </xf>
    <xf numFmtId="181" fontId="9" fillId="0" borderId="5" xfId="314" applyNumberFormat="1" applyFont="1" applyFill="1" applyBorder="1" applyAlignment="1" applyProtection="1">
      <alignment horizontal="center" vertical="center" wrapText="1" shrinkToFit="1"/>
    </xf>
    <xf numFmtId="0" fontId="9" fillId="0" borderId="5" xfId="314" quotePrefix="1" applyNumberFormat="1" applyFont="1" applyFill="1" applyBorder="1" applyAlignment="1" applyProtection="1">
      <alignment horizontal="center" vertical="center" wrapText="1"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49" fontId="16" fillId="0" borderId="8"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9" fillId="0" borderId="5" xfId="3" applyFont="1" applyFill="1" applyBorder="1" applyAlignment="1">
      <alignment horizontal="center" vertical="center" wrapText="1"/>
    </xf>
    <xf numFmtId="0" fontId="16" fillId="0" borderId="5" xfId="3" applyFont="1" applyFill="1" applyBorder="1" applyAlignment="1">
      <alignment horizontal="center" vertical="center"/>
    </xf>
    <xf numFmtId="0" fontId="9" fillId="0" borderId="6"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shrinkToFit="1"/>
    </xf>
    <xf numFmtId="0" fontId="16" fillId="0" borderId="0" xfId="314"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40" fontId="11" fillId="0" borderId="27" xfId="314" applyNumberFormat="1" applyFont="1" applyFill="1" applyBorder="1" applyAlignment="1">
      <alignment vertical="center" shrinkToFit="1"/>
    </xf>
    <xf numFmtId="40" fontId="11" fillId="0" borderId="27" xfId="314" applyNumberFormat="1" applyFont="1" applyFill="1" applyBorder="1" applyAlignment="1">
      <alignment horizontal="center" vertical="center" shrinkToFit="1"/>
    </xf>
    <xf numFmtId="0" fontId="11" fillId="0" borderId="27" xfId="0" applyFont="1" applyFill="1" applyBorder="1" applyAlignment="1">
      <alignment horizontal="left" vertical="center" shrinkToFit="1"/>
    </xf>
    <xf numFmtId="0" fontId="13" fillId="0" borderId="27" xfId="0" applyFont="1" applyFill="1" applyBorder="1" applyAlignment="1">
      <alignment horizontal="right"/>
    </xf>
    <xf numFmtId="178" fontId="13" fillId="0" borderId="27" xfId="0" applyNumberFormat="1" applyFont="1" applyFill="1" applyBorder="1" applyAlignment="1">
      <alignment horizontal="center"/>
    </xf>
    <xf numFmtId="176" fontId="11" fillId="0" borderId="27" xfId="0" applyNumberFormat="1" applyFont="1" applyFill="1" applyBorder="1" applyAlignment="1">
      <alignment horizontal="left" vertical="center"/>
    </xf>
    <xf numFmtId="176" fontId="11" fillId="0" borderId="27" xfId="0" applyNumberFormat="1" applyFont="1" applyFill="1" applyBorder="1" applyAlignment="1">
      <alignment horizontal="center" vertical="center" shrinkToFit="1"/>
    </xf>
    <xf numFmtId="0" fontId="49" fillId="0" borderId="27" xfId="0" applyFont="1" applyFill="1" applyBorder="1" applyAlignment="1">
      <alignment horizontal="left" vertical="center" shrinkToFit="1"/>
    </xf>
    <xf numFmtId="0" fontId="19" fillId="0" borderId="27" xfId="314" applyFont="1" applyFill="1" applyBorder="1" applyAlignment="1">
      <alignment horizontal="left"/>
    </xf>
    <xf numFmtId="0" fontId="19" fillId="0" borderId="27" xfId="314" applyFont="1" applyFill="1" applyBorder="1"/>
    <xf numFmtId="181" fontId="13" fillId="0" borderId="27" xfId="0" applyNumberFormat="1" applyFont="1" applyFill="1" applyBorder="1" applyAlignment="1">
      <alignment horizontal="center"/>
    </xf>
    <xf numFmtId="0" fontId="13" fillId="0" borderId="27" xfId="0" applyFont="1" applyFill="1" applyBorder="1" applyAlignment="1"/>
    <xf numFmtId="0" fontId="16" fillId="0" borderId="27" xfId="3" applyFont="1" applyFill="1" applyBorder="1" applyAlignment="1">
      <alignment horizontal="left" vertical="center"/>
    </xf>
    <xf numFmtId="0" fontId="11" fillId="0" borderId="27" xfId="3" applyFont="1" applyFill="1" applyBorder="1" applyAlignment="1">
      <alignment horizontal="left" vertical="center"/>
    </xf>
    <xf numFmtId="0" fontId="16" fillId="0" borderId="27" xfId="3" applyFont="1" applyFill="1" applyBorder="1" applyAlignment="1">
      <alignment vertical="center"/>
    </xf>
    <xf numFmtId="4" fontId="16" fillId="0" borderId="27" xfId="3" applyNumberFormat="1" applyFont="1" applyFill="1" applyBorder="1" applyAlignment="1">
      <alignment horizontal="center" vertical="center"/>
    </xf>
  </cellXfs>
  <cellStyles count="598">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2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51"/>
  <sheetViews>
    <sheetView workbookViewId="0">
      <selection activeCell="B25" sqref="B25"/>
    </sheetView>
  </sheetViews>
  <sheetFormatPr defaultColWidth="13" defaultRowHeight="12.75"/>
  <cols>
    <col min="1" max="1" width="45.83203125" style="65" customWidth="1"/>
    <col min="2" max="2" width="30.83203125" style="116" customWidth="1"/>
    <col min="3" max="3" width="45.83203125" style="65" customWidth="1"/>
    <col min="4" max="4" width="30.83203125" style="116" customWidth="1"/>
    <col min="5" max="221" width="9.33203125" style="65" customWidth="1"/>
    <col min="222" max="222" width="25" style="65" customWidth="1"/>
    <col min="223" max="223" width="7.83203125" style="65" customWidth="1"/>
    <col min="224" max="16384" width="13" style="65"/>
  </cols>
  <sheetData>
    <row r="1" spans="1:4" ht="26.1" customHeight="1">
      <c r="A1" s="66"/>
    </row>
    <row r="2" spans="1:4" ht="30" customHeight="1">
      <c r="A2" s="178" t="s">
        <v>0</v>
      </c>
      <c r="B2" s="179"/>
      <c r="C2" s="179"/>
      <c r="D2" s="179"/>
    </row>
    <row r="3" spans="1:4" s="53" customFormat="1" ht="24.95" customHeight="1">
      <c r="A3" s="19"/>
      <c r="B3" s="67"/>
      <c r="C3" s="67"/>
      <c r="D3" s="123" t="s">
        <v>1</v>
      </c>
    </row>
    <row r="4" spans="1:4" s="53" customFormat="1" ht="24.95" customHeight="1">
      <c r="A4" s="180" t="s">
        <v>298</v>
      </c>
      <c r="B4" s="181"/>
      <c r="C4" s="68"/>
      <c r="D4" s="123" t="s">
        <v>2</v>
      </c>
    </row>
    <row r="5" spans="1:4" ht="24.95" customHeight="1">
      <c r="A5" s="182" t="s">
        <v>3</v>
      </c>
      <c r="B5" s="183"/>
      <c r="C5" s="182" t="s">
        <v>4</v>
      </c>
      <c r="D5" s="183"/>
    </row>
    <row r="6" spans="1:4" ht="24.95" customHeight="1">
      <c r="A6" s="69" t="s">
        <v>5</v>
      </c>
      <c r="B6" s="69" t="s">
        <v>6</v>
      </c>
      <c r="C6" s="69" t="s">
        <v>5</v>
      </c>
      <c r="D6" s="69" t="s">
        <v>6</v>
      </c>
    </row>
    <row r="7" spans="1:4" ht="24.95" customHeight="1">
      <c r="A7" s="78" t="s">
        <v>7</v>
      </c>
      <c r="B7" s="117">
        <v>8997.98</v>
      </c>
      <c r="C7" s="27" t="s">
        <v>8</v>
      </c>
      <c r="D7" s="117">
        <v>2036.1</v>
      </c>
    </row>
    <row r="8" spans="1:4" ht="24.95" customHeight="1">
      <c r="A8" s="70" t="s">
        <v>9</v>
      </c>
      <c r="B8" s="117"/>
      <c r="C8" s="27" t="s">
        <v>10</v>
      </c>
      <c r="D8" s="117"/>
    </row>
    <row r="9" spans="1:4" ht="24.95" customHeight="1">
      <c r="A9" s="70" t="s">
        <v>11</v>
      </c>
      <c r="B9" s="117"/>
      <c r="C9" s="27" t="s">
        <v>12</v>
      </c>
      <c r="D9" s="117">
        <v>2.9</v>
      </c>
    </row>
    <row r="10" spans="1:4" ht="24.95" customHeight="1">
      <c r="A10" s="70" t="s">
        <v>13</v>
      </c>
      <c r="B10" s="117"/>
      <c r="C10" s="27" t="s">
        <v>14</v>
      </c>
      <c r="D10" s="117">
        <v>12.96</v>
      </c>
    </row>
    <row r="11" spans="1:4" ht="24.95" customHeight="1">
      <c r="A11" s="79" t="s">
        <v>15</v>
      </c>
      <c r="B11" s="118"/>
      <c r="C11" s="27" t="s">
        <v>16</v>
      </c>
      <c r="D11" s="118"/>
    </row>
    <row r="12" spans="1:4" ht="24.95" customHeight="1">
      <c r="A12" s="71" t="s">
        <v>17</v>
      </c>
      <c r="B12" s="76"/>
      <c r="C12" s="27" t="s">
        <v>301</v>
      </c>
      <c r="D12" s="76"/>
    </row>
    <row r="13" spans="1:4" ht="24.95" customHeight="1">
      <c r="A13" s="71"/>
      <c r="B13" s="76"/>
      <c r="C13" s="27" t="s">
        <v>302</v>
      </c>
      <c r="D13" s="76">
        <v>85</v>
      </c>
    </row>
    <row r="14" spans="1:4" ht="24.95" customHeight="1">
      <c r="A14" s="72"/>
      <c r="B14" s="76"/>
      <c r="C14" s="27" t="s">
        <v>303</v>
      </c>
      <c r="D14" s="76">
        <v>1926.34</v>
      </c>
    </row>
    <row r="15" spans="1:4" ht="24.95" customHeight="1">
      <c r="A15" s="114"/>
      <c r="B15" s="119"/>
      <c r="C15" s="74" t="s">
        <v>304</v>
      </c>
      <c r="D15" s="76">
        <v>500</v>
      </c>
    </row>
    <row r="16" spans="1:4" ht="24.95" customHeight="1">
      <c r="A16" s="73"/>
      <c r="B16" s="76"/>
      <c r="C16" s="27" t="s">
        <v>305</v>
      </c>
      <c r="D16" s="76">
        <v>353.31</v>
      </c>
    </row>
    <row r="17" spans="1:4" ht="24.95" customHeight="1">
      <c r="A17" s="73"/>
      <c r="B17" s="76"/>
      <c r="C17" s="27" t="s">
        <v>295</v>
      </c>
      <c r="D17" s="76">
        <v>410.35</v>
      </c>
    </row>
    <row r="18" spans="1:4" ht="24.95" customHeight="1">
      <c r="A18" s="73"/>
      <c r="B18" s="76"/>
      <c r="C18" s="27" t="s">
        <v>296</v>
      </c>
      <c r="D18" s="76">
        <v>2908.64</v>
      </c>
    </row>
    <row r="19" spans="1:4" ht="24.95" customHeight="1">
      <c r="A19" s="73"/>
      <c r="B19" s="76"/>
      <c r="C19" s="27" t="s">
        <v>297</v>
      </c>
      <c r="D19" s="76">
        <v>18.38</v>
      </c>
    </row>
    <row r="20" spans="1:4" ht="24.95" customHeight="1">
      <c r="A20" s="231"/>
      <c r="B20" s="232"/>
      <c r="C20" s="233" t="s">
        <v>333</v>
      </c>
      <c r="D20" s="232">
        <v>14</v>
      </c>
    </row>
    <row r="21" spans="1:4" ht="24.95" customHeight="1">
      <c r="A21" s="73"/>
      <c r="B21" s="76"/>
      <c r="C21" s="27" t="s">
        <v>334</v>
      </c>
      <c r="D21" s="76">
        <v>285</v>
      </c>
    </row>
    <row r="22" spans="1:4" ht="24.95" customHeight="1">
      <c r="A22" s="73"/>
      <c r="B22" s="76"/>
      <c r="C22" s="27" t="s">
        <v>335</v>
      </c>
      <c r="D22" s="76">
        <v>400</v>
      </c>
    </row>
    <row r="23" spans="1:4" ht="24.95" customHeight="1">
      <c r="A23" s="73"/>
      <c r="B23" s="76"/>
      <c r="C23" s="27" t="s">
        <v>336</v>
      </c>
      <c r="D23" s="76">
        <v>45</v>
      </c>
    </row>
    <row r="24" spans="1:4" ht="24.95" customHeight="1">
      <c r="A24" s="71"/>
      <c r="B24" s="76"/>
      <c r="C24" s="27"/>
      <c r="D24" s="76"/>
    </row>
    <row r="25" spans="1:4" ht="24.95" customHeight="1">
      <c r="A25" s="115" t="s">
        <v>18</v>
      </c>
      <c r="B25" s="75">
        <v>8997.98</v>
      </c>
      <c r="C25" s="75" t="s">
        <v>19</v>
      </c>
      <c r="D25" s="75">
        <f>SUM(D7:D23)</f>
        <v>8997.98</v>
      </c>
    </row>
    <row r="26" spans="1:4" ht="24.95" customHeight="1">
      <c r="A26" s="81" t="s">
        <v>20</v>
      </c>
      <c r="B26" s="76"/>
      <c r="C26" s="81" t="s">
        <v>21</v>
      </c>
      <c r="D26" s="76"/>
    </row>
    <row r="27" spans="1:4" ht="24.95" customHeight="1">
      <c r="A27" s="81" t="s">
        <v>22</v>
      </c>
      <c r="B27" s="76"/>
      <c r="C27" s="81" t="s">
        <v>23</v>
      </c>
      <c r="D27" s="76"/>
    </row>
    <row r="28" spans="1:4" ht="24.95" customHeight="1">
      <c r="A28" s="81" t="s">
        <v>24</v>
      </c>
      <c r="B28" s="76">
        <v>8997.98</v>
      </c>
      <c r="C28" s="76" t="s">
        <v>24</v>
      </c>
      <c r="D28" s="76">
        <v>8997.98</v>
      </c>
    </row>
    <row r="29" spans="1:4" ht="24.95" customHeight="1">
      <c r="A29" s="42" t="s">
        <v>25</v>
      </c>
      <c r="B29" s="120"/>
      <c r="C29" s="42"/>
      <c r="D29" s="120"/>
    </row>
    <row r="30" spans="1:4" ht="21" customHeight="1">
      <c r="A30" s="63" t="s">
        <v>26</v>
      </c>
      <c r="B30" s="121"/>
      <c r="C30" s="63"/>
      <c r="D30" s="121"/>
    </row>
    <row r="31" spans="1:4" ht="21" customHeight="1">
      <c r="A31" s="77"/>
      <c r="B31" s="122"/>
      <c r="C31" s="77"/>
      <c r="D31" s="122"/>
    </row>
    <row r="32" spans="1:4" ht="21" customHeight="1">
      <c r="A32" s="77"/>
      <c r="B32" s="122"/>
      <c r="C32" s="77"/>
      <c r="D32" s="122"/>
    </row>
    <row r="33" spans="1:4" ht="21" customHeight="1">
      <c r="A33" s="77"/>
      <c r="B33" s="122"/>
      <c r="C33" s="77"/>
      <c r="D33" s="122"/>
    </row>
    <row r="34" spans="1:4" ht="21" customHeight="1">
      <c r="A34" s="77"/>
      <c r="B34" s="122"/>
      <c r="C34" s="77"/>
      <c r="D34" s="122"/>
    </row>
    <row r="35" spans="1:4" ht="21" customHeight="1">
      <c r="A35" s="77"/>
      <c r="B35" s="122"/>
      <c r="C35" s="77"/>
      <c r="D35" s="122"/>
    </row>
    <row r="36" spans="1:4" ht="21" customHeight="1">
      <c r="A36" s="77"/>
      <c r="B36" s="122"/>
      <c r="C36" s="77"/>
      <c r="D36" s="122"/>
    </row>
    <row r="37" spans="1:4" ht="21" customHeight="1">
      <c r="A37" s="77"/>
      <c r="B37" s="122"/>
      <c r="C37" s="77"/>
      <c r="D37" s="122"/>
    </row>
    <row r="38" spans="1:4" ht="15">
      <c r="A38" s="77"/>
      <c r="B38" s="122"/>
      <c r="C38" s="77"/>
      <c r="D38" s="122"/>
    </row>
    <row r="39" spans="1:4" ht="15">
      <c r="A39" s="77"/>
      <c r="B39" s="122"/>
      <c r="C39" s="77"/>
      <c r="D39" s="122"/>
    </row>
    <row r="40" spans="1:4" ht="15">
      <c r="A40" s="77"/>
      <c r="B40" s="122"/>
      <c r="C40" s="77"/>
      <c r="D40" s="122"/>
    </row>
    <row r="41" spans="1:4" ht="15">
      <c r="A41" s="77"/>
      <c r="B41" s="122"/>
      <c r="C41" s="77"/>
      <c r="D41" s="122"/>
    </row>
    <row r="42" spans="1:4" ht="15">
      <c r="A42" s="77"/>
      <c r="B42" s="122"/>
      <c r="C42" s="77"/>
      <c r="D42" s="122"/>
    </row>
    <row r="43" spans="1:4" ht="15">
      <c r="A43" s="77"/>
      <c r="B43" s="122"/>
      <c r="C43" s="77"/>
      <c r="D43" s="122"/>
    </row>
    <row r="44" spans="1:4" ht="15">
      <c r="A44" s="77"/>
      <c r="B44" s="122"/>
      <c r="C44" s="77"/>
      <c r="D44" s="122"/>
    </row>
    <row r="45" spans="1:4" ht="15">
      <c r="A45" s="77"/>
      <c r="B45" s="122"/>
      <c r="C45" s="77"/>
      <c r="D45" s="122"/>
    </row>
    <row r="46" spans="1:4" ht="15">
      <c r="A46" s="77"/>
      <c r="B46" s="122"/>
      <c r="C46" s="77"/>
      <c r="D46" s="122"/>
    </row>
    <row r="47" spans="1:4" ht="15">
      <c r="A47" s="77"/>
      <c r="B47" s="122"/>
      <c r="C47" s="77"/>
      <c r="D47" s="122"/>
    </row>
    <row r="48" spans="1:4" ht="15">
      <c r="A48" s="77"/>
      <c r="B48" s="122"/>
      <c r="C48" s="77"/>
      <c r="D48" s="122"/>
    </row>
    <row r="49" spans="1:4" ht="15">
      <c r="A49" s="77"/>
      <c r="B49" s="122"/>
      <c r="C49" s="77"/>
      <c r="D49" s="122"/>
    </row>
    <row r="50" spans="1:4" ht="15">
      <c r="A50" s="77"/>
      <c r="B50" s="122"/>
      <c r="C50" s="77"/>
      <c r="D50" s="122"/>
    </row>
    <row r="51" spans="1:4" ht="15">
      <c r="A51" s="77"/>
      <c r="B51" s="122"/>
      <c r="C51" s="77"/>
      <c r="D51" s="122"/>
    </row>
    <row r="52" spans="1:4" ht="15">
      <c r="A52" s="77"/>
      <c r="B52" s="122"/>
      <c r="C52" s="77"/>
      <c r="D52" s="122"/>
    </row>
    <row r="53" spans="1:4" ht="15">
      <c r="A53" s="77"/>
      <c r="B53" s="122"/>
      <c r="C53" s="77"/>
      <c r="D53" s="122"/>
    </row>
    <row r="54" spans="1:4" ht="15">
      <c r="A54" s="77"/>
      <c r="B54" s="122"/>
      <c r="C54" s="77"/>
      <c r="D54" s="122"/>
    </row>
    <row r="55" spans="1:4" ht="15">
      <c r="A55" s="77"/>
      <c r="B55" s="122"/>
      <c r="C55" s="77"/>
      <c r="D55" s="122"/>
    </row>
    <row r="56" spans="1:4" ht="15">
      <c r="A56" s="77"/>
      <c r="B56" s="122"/>
      <c r="C56" s="77"/>
      <c r="D56" s="122"/>
    </row>
    <row r="57" spans="1:4" ht="15">
      <c r="A57" s="77"/>
      <c r="B57" s="122"/>
      <c r="C57" s="77"/>
      <c r="D57" s="122"/>
    </row>
    <row r="58" spans="1:4" ht="15">
      <c r="A58" s="77"/>
      <c r="B58" s="122"/>
      <c r="C58" s="77"/>
      <c r="D58" s="122"/>
    </row>
    <row r="59" spans="1:4" ht="15">
      <c r="A59" s="77"/>
      <c r="B59" s="122"/>
      <c r="C59" s="77"/>
      <c r="D59" s="122"/>
    </row>
    <row r="60" spans="1:4" ht="15">
      <c r="A60" s="77"/>
      <c r="B60" s="122"/>
      <c r="C60" s="77"/>
      <c r="D60" s="122"/>
    </row>
    <row r="61" spans="1:4" ht="15">
      <c r="A61" s="77"/>
      <c r="B61" s="122"/>
      <c r="C61" s="77"/>
      <c r="D61" s="122"/>
    </row>
    <row r="62" spans="1:4" ht="15">
      <c r="A62" s="77"/>
      <c r="B62" s="122"/>
      <c r="C62" s="77"/>
      <c r="D62" s="122"/>
    </row>
    <row r="63" spans="1:4" ht="15">
      <c r="A63" s="77"/>
      <c r="B63" s="122"/>
      <c r="C63" s="77"/>
      <c r="D63" s="122"/>
    </row>
    <row r="64" spans="1:4" ht="15">
      <c r="A64" s="77"/>
      <c r="B64" s="122"/>
      <c r="C64" s="77"/>
      <c r="D64" s="122"/>
    </row>
    <row r="65" spans="1:4" ht="15">
      <c r="A65" s="77"/>
      <c r="B65" s="122"/>
      <c r="C65" s="77"/>
      <c r="D65" s="122"/>
    </row>
    <row r="66" spans="1:4" ht="15">
      <c r="A66" s="77"/>
      <c r="B66" s="122"/>
      <c r="C66" s="77"/>
      <c r="D66" s="122"/>
    </row>
    <row r="67" spans="1:4" ht="15">
      <c r="A67" s="77"/>
      <c r="B67" s="122"/>
      <c r="C67" s="77"/>
      <c r="D67" s="122"/>
    </row>
    <row r="68" spans="1:4" ht="15">
      <c r="A68" s="77"/>
      <c r="B68" s="122"/>
      <c r="C68" s="77"/>
      <c r="D68" s="122"/>
    </row>
    <row r="69" spans="1:4" ht="15">
      <c r="A69" s="77"/>
      <c r="B69" s="122"/>
      <c r="C69" s="77"/>
      <c r="D69" s="122"/>
    </row>
    <row r="70" spans="1:4" ht="15">
      <c r="A70" s="77"/>
      <c r="B70" s="122"/>
      <c r="C70" s="77"/>
      <c r="D70" s="122"/>
    </row>
    <row r="71" spans="1:4" ht="15">
      <c r="A71" s="77"/>
      <c r="B71" s="122"/>
      <c r="C71" s="77"/>
      <c r="D71" s="122"/>
    </row>
    <row r="72" spans="1:4" ht="15">
      <c r="A72" s="77"/>
      <c r="B72" s="122"/>
      <c r="C72" s="77"/>
      <c r="D72" s="122"/>
    </row>
    <row r="73" spans="1:4" ht="15">
      <c r="A73" s="77"/>
      <c r="B73" s="122"/>
      <c r="C73" s="77"/>
      <c r="D73" s="122"/>
    </row>
    <row r="74" spans="1:4" ht="15">
      <c r="A74" s="77"/>
      <c r="B74" s="122"/>
      <c r="C74" s="77"/>
      <c r="D74" s="122"/>
    </row>
    <row r="75" spans="1:4" ht="15">
      <c r="A75" s="77"/>
      <c r="B75" s="122"/>
      <c r="C75" s="77"/>
      <c r="D75" s="122"/>
    </row>
    <row r="76" spans="1:4" ht="15">
      <c r="A76" s="77"/>
      <c r="B76" s="122"/>
      <c r="C76" s="77"/>
      <c r="D76" s="122"/>
    </row>
    <row r="77" spans="1:4" ht="15">
      <c r="A77" s="77"/>
      <c r="B77" s="122"/>
      <c r="C77" s="77"/>
      <c r="D77" s="122"/>
    </row>
    <row r="78" spans="1:4" ht="15">
      <c r="A78" s="77"/>
      <c r="B78" s="122"/>
      <c r="C78" s="77"/>
      <c r="D78" s="122"/>
    </row>
    <row r="79" spans="1:4" ht="15">
      <c r="A79" s="77"/>
      <c r="B79" s="122"/>
      <c r="C79" s="77"/>
      <c r="D79" s="122"/>
    </row>
    <row r="80" spans="1:4" ht="15">
      <c r="A80" s="77"/>
      <c r="B80" s="122"/>
      <c r="C80" s="77"/>
      <c r="D80" s="122"/>
    </row>
    <row r="81" spans="1:4" ht="15">
      <c r="A81" s="77"/>
      <c r="B81" s="122"/>
      <c r="C81" s="77"/>
      <c r="D81" s="122"/>
    </row>
    <row r="82" spans="1:4" ht="15">
      <c r="A82" s="77"/>
      <c r="B82" s="122"/>
      <c r="C82" s="77"/>
      <c r="D82" s="122"/>
    </row>
    <row r="83" spans="1:4" ht="15">
      <c r="A83" s="77"/>
      <c r="B83" s="122"/>
      <c r="C83" s="77"/>
      <c r="D83" s="122"/>
    </row>
    <row r="84" spans="1:4" ht="15">
      <c r="A84" s="77"/>
      <c r="B84" s="122"/>
      <c r="C84" s="77"/>
      <c r="D84" s="122"/>
    </row>
    <row r="85" spans="1:4" ht="15">
      <c r="A85" s="77"/>
      <c r="B85" s="122"/>
      <c r="C85" s="77"/>
      <c r="D85" s="122"/>
    </row>
    <row r="86" spans="1:4" ht="15">
      <c r="A86" s="77"/>
      <c r="B86" s="122"/>
      <c r="C86" s="77"/>
      <c r="D86" s="122"/>
    </row>
    <row r="87" spans="1:4" ht="15">
      <c r="A87" s="77"/>
      <c r="B87" s="122"/>
      <c r="C87" s="77"/>
      <c r="D87" s="122"/>
    </row>
    <row r="88" spans="1:4" ht="15">
      <c r="A88" s="77"/>
      <c r="B88" s="122"/>
      <c r="C88" s="77"/>
      <c r="D88" s="122"/>
    </row>
    <row r="89" spans="1:4" ht="15">
      <c r="A89" s="77"/>
      <c r="B89" s="122"/>
      <c r="C89" s="77"/>
      <c r="D89" s="122"/>
    </row>
    <row r="90" spans="1:4" ht="15">
      <c r="A90" s="77"/>
      <c r="B90" s="122"/>
      <c r="C90" s="77"/>
      <c r="D90" s="122"/>
    </row>
    <row r="91" spans="1:4" ht="15">
      <c r="A91" s="77"/>
      <c r="B91" s="122"/>
      <c r="C91" s="77"/>
      <c r="D91" s="122"/>
    </row>
    <row r="92" spans="1:4" ht="15">
      <c r="A92" s="77"/>
      <c r="B92" s="122"/>
      <c r="C92" s="77"/>
      <c r="D92" s="122"/>
    </row>
    <row r="93" spans="1:4" ht="15">
      <c r="A93" s="77"/>
      <c r="B93" s="122"/>
      <c r="C93" s="77"/>
      <c r="D93" s="122"/>
    </row>
    <row r="94" spans="1:4" ht="15">
      <c r="A94" s="77"/>
      <c r="B94" s="122"/>
      <c r="C94" s="77"/>
      <c r="D94" s="122"/>
    </row>
    <row r="95" spans="1:4" ht="15">
      <c r="A95" s="77"/>
      <c r="B95" s="122"/>
      <c r="C95" s="77"/>
      <c r="D95" s="122"/>
    </row>
    <row r="96" spans="1:4" ht="15">
      <c r="A96" s="77"/>
      <c r="B96" s="122"/>
      <c r="C96" s="77"/>
      <c r="D96" s="122"/>
    </row>
    <row r="97" spans="1:4" ht="15">
      <c r="A97" s="77"/>
      <c r="B97" s="122"/>
      <c r="C97" s="77"/>
      <c r="D97" s="122"/>
    </row>
    <row r="98" spans="1:4" ht="15">
      <c r="A98" s="77"/>
      <c r="B98" s="122"/>
      <c r="C98" s="77"/>
      <c r="D98" s="122"/>
    </row>
    <row r="99" spans="1:4" ht="15">
      <c r="A99" s="77"/>
      <c r="B99" s="122"/>
      <c r="C99" s="77"/>
      <c r="D99" s="122"/>
    </row>
    <row r="100" spans="1:4" ht="15">
      <c r="A100" s="77"/>
      <c r="B100" s="122"/>
      <c r="C100" s="77"/>
      <c r="D100" s="122"/>
    </row>
    <row r="101" spans="1:4" ht="15">
      <c r="A101" s="77"/>
      <c r="B101" s="122"/>
      <c r="C101" s="77"/>
      <c r="D101" s="122"/>
    </row>
    <row r="102" spans="1:4" ht="15">
      <c r="A102" s="77"/>
      <c r="B102" s="122"/>
      <c r="C102" s="77"/>
      <c r="D102" s="122"/>
    </row>
    <row r="103" spans="1:4" ht="15">
      <c r="A103" s="77"/>
      <c r="B103" s="122"/>
      <c r="C103" s="77"/>
      <c r="D103" s="122"/>
    </row>
    <row r="104" spans="1:4" ht="15">
      <c r="A104" s="77"/>
      <c r="B104" s="122"/>
      <c r="C104" s="77"/>
      <c r="D104" s="122"/>
    </row>
    <row r="105" spans="1:4" ht="15">
      <c r="A105" s="77"/>
      <c r="B105" s="122"/>
      <c r="C105" s="77"/>
      <c r="D105" s="122"/>
    </row>
    <row r="106" spans="1:4" ht="15">
      <c r="A106" s="77"/>
      <c r="B106" s="122"/>
      <c r="C106" s="77"/>
      <c r="D106" s="122"/>
    </row>
    <row r="107" spans="1:4" ht="15">
      <c r="A107" s="77"/>
      <c r="B107" s="122"/>
      <c r="C107" s="77"/>
      <c r="D107" s="122"/>
    </row>
    <row r="108" spans="1:4" ht="15">
      <c r="A108" s="77"/>
      <c r="B108" s="122"/>
      <c r="C108" s="77"/>
      <c r="D108" s="122"/>
    </row>
    <row r="109" spans="1:4" ht="15">
      <c r="A109" s="77"/>
      <c r="B109" s="122"/>
      <c r="C109" s="77"/>
      <c r="D109" s="122"/>
    </row>
    <row r="110" spans="1:4" ht="15">
      <c r="A110" s="77"/>
      <c r="B110" s="122"/>
      <c r="C110" s="77"/>
      <c r="D110" s="122"/>
    </row>
    <row r="111" spans="1:4" ht="15">
      <c r="A111" s="77"/>
      <c r="B111" s="122"/>
      <c r="C111" s="77"/>
      <c r="D111" s="122"/>
    </row>
    <row r="112" spans="1:4" ht="15">
      <c r="A112" s="77"/>
      <c r="B112" s="122"/>
      <c r="C112" s="77"/>
      <c r="D112" s="122"/>
    </row>
    <row r="113" spans="1:4" ht="15">
      <c r="A113" s="77"/>
      <c r="B113" s="122"/>
      <c r="C113" s="77"/>
      <c r="D113" s="122"/>
    </row>
    <row r="114" spans="1:4" ht="15">
      <c r="A114" s="77"/>
      <c r="B114" s="122"/>
      <c r="C114" s="77"/>
      <c r="D114" s="122"/>
    </row>
    <row r="115" spans="1:4" ht="15">
      <c r="A115" s="77"/>
      <c r="B115" s="122"/>
      <c r="C115" s="77"/>
      <c r="D115" s="122"/>
    </row>
    <row r="116" spans="1:4" ht="15">
      <c r="A116" s="77"/>
      <c r="B116" s="122"/>
      <c r="C116" s="77"/>
      <c r="D116" s="122"/>
    </row>
    <row r="117" spans="1:4" ht="15">
      <c r="A117" s="77"/>
      <c r="B117" s="122"/>
      <c r="C117" s="77"/>
      <c r="D117" s="122"/>
    </row>
    <row r="118" spans="1:4" ht="15">
      <c r="A118" s="77"/>
      <c r="B118" s="122"/>
      <c r="C118" s="77"/>
      <c r="D118" s="122"/>
    </row>
    <row r="119" spans="1:4" ht="15">
      <c r="A119" s="77"/>
      <c r="B119" s="122"/>
      <c r="C119" s="77"/>
      <c r="D119" s="122"/>
    </row>
    <row r="120" spans="1:4" ht="15">
      <c r="A120" s="77"/>
      <c r="B120" s="122"/>
      <c r="C120" s="77"/>
      <c r="D120" s="122"/>
    </row>
    <row r="121" spans="1:4" ht="15">
      <c r="A121" s="77"/>
      <c r="B121" s="122"/>
      <c r="C121" s="77"/>
      <c r="D121" s="122"/>
    </row>
    <row r="122" spans="1:4" ht="15">
      <c r="A122" s="77"/>
      <c r="B122" s="122"/>
      <c r="C122" s="77"/>
      <c r="D122" s="122"/>
    </row>
    <row r="123" spans="1:4" ht="15">
      <c r="A123" s="77"/>
      <c r="B123" s="122"/>
      <c r="C123" s="77"/>
      <c r="D123" s="122"/>
    </row>
    <row r="124" spans="1:4" ht="15">
      <c r="A124" s="77"/>
      <c r="B124" s="122"/>
      <c r="C124" s="77"/>
      <c r="D124" s="122"/>
    </row>
    <row r="125" spans="1:4" ht="15">
      <c r="A125" s="77"/>
      <c r="B125" s="122"/>
      <c r="C125" s="77"/>
      <c r="D125" s="122"/>
    </row>
    <row r="126" spans="1:4" ht="15">
      <c r="A126" s="77"/>
      <c r="B126" s="122"/>
      <c r="C126" s="77"/>
      <c r="D126" s="122"/>
    </row>
    <row r="127" spans="1:4" ht="15">
      <c r="A127" s="77"/>
      <c r="B127" s="122"/>
      <c r="C127" s="77"/>
      <c r="D127" s="122"/>
    </row>
    <row r="128" spans="1:4" ht="15">
      <c r="A128" s="77"/>
      <c r="B128" s="122"/>
      <c r="C128" s="77"/>
      <c r="D128" s="122"/>
    </row>
    <row r="129" spans="1:4" ht="15">
      <c r="A129" s="77"/>
      <c r="B129" s="122"/>
      <c r="C129" s="77"/>
      <c r="D129" s="122"/>
    </row>
    <row r="130" spans="1:4" ht="15">
      <c r="A130" s="77"/>
      <c r="B130" s="122"/>
      <c r="C130" s="77"/>
      <c r="D130" s="122"/>
    </row>
    <row r="131" spans="1:4" ht="15">
      <c r="A131" s="77"/>
      <c r="B131" s="122"/>
      <c r="C131" s="77"/>
      <c r="D131" s="122"/>
    </row>
    <row r="132" spans="1:4" ht="15">
      <c r="A132" s="77"/>
      <c r="B132" s="122"/>
      <c r="C132" s="77"/>
      <c r="D132" s="122"/>
    </row>
    <row r="133" spans="1:4" ht="15">
      <c r="A133" s="77"/>
      <c r="B133" s="122"/>
      <c r="C133" s="77"/>
      <c r="D133" s="122"/>
    </row>
    <row r="134" spans="1:4" ht="15">
      <c r="A134" s="77"/>
      <c r="B134" s="122"/>
      <c r="C134" s="77"/>
      <c r="D134" s="122"/>
    </row>
    <row r="135" spans="1:4" ht="15">
      <c r="A135" s="77"/>
      <c r="B135" s="122"/>
      <c r="C135" s="77"/>
      <c r="D135" s="122"/>
    </row>
    <row r="136" spans="1:4" ht="15">
      <c r="A136" s="77"/>
      <c r="B136" s="122"/>
      <c r="C136" s="77"/>
      <c r="D136" s="122"/>
    </row>
    <row r="137" spans="1:4" ht="15">
      <c r="A137" s="77"/>
      <c r="B137" s="122"/>
      <c r="C137" s="77"/>
      <c r="D137" s="122"/>
    </row>
    <row r="138" spans="1:4" ht="15">
      <c r="A138" s="77"/>
      <c r="B138" s="122"/>
      <c r="C138" s="77"/>
      <c r="D138" s="122"/>
    </row>
    <row r="139" spans="1:4" ht="15">
      <c r="A139" s="77"/>
      <c r="B139" s="122"/>
      <c r="C139" s="77"/>
      <c r="D139" s="122"/>
    </row>
    <row r="140" spans="1:4" ht="15">
      <c r="A140" s="77"/>
      <c r="B140" s="122"/>
      <c r="C140" s="77"/>
      <c r="D140" s="122"/>
    </row>
    <row r="141" spans="1:4" ht="15">
      <c r="A141" s="77"/>
      <c r="B141" s="122"/>
      <c r="C141" s="77"/>
      <c r="D141" s="122"/>
    </row>
    <row r="142" spans="1:4" ht="15">
      <c r="A142" s="77"/>
      <c r="B142" s="122"/>
      <c r="C142" s="77"/>
      <c r="D142" s="122"/>
    </row>
    <row r="143" spans="1:4" ht="15">
      <c r="A143" s="77"/>
      <c r="B143" s="122"/>
      <c r="C143" s="77"/>
      <c r="D143" s="122"/>
    </row>
    <row r="144" spans="1:4" ht="15">
      <c r="A144" s="77"/>
      <c r="B144" s="122"/>
      <c r="C144" s="77"/>
      <c r="D144" s="122"/>
    </row>
    <row r="145" spans="1:4" ht="15">
      <c r="A145" s="77"/>
      <c r="B145" s="122"/>
      <c r="C145" s="77"/>
      <c r="D145" s="122"/>
    </row>
    <row r="146" spans="1:4" ht="15">
      <c r="A146" s="77"/>
      <c r="B146" s="122"/>
      <c r="C146" s="77"/>
      <c r="D146" s="122"/>
    </row>
    <row r="147" spans="1:4" ht="15">
      <c r="A147" s="77"/>
      <c r="B147" s="122"/>
      <c r="C147" s="77"/>
      <c r="D147" s="122"/>
    </row>
    <row r="148" spans="1:4" ht="15">
      <c r="A148" s="77"/>
      <c r="B148" s="122"/>
      <c r="C148" s="77"/>
      <c r="D148" s="122"/>
    </row>
    <row r="149" spans="1:4" ht="15">
      <c r="A149" s="77"/>
      <c r="B149" s="122"/>
      <c r="C149" s="77"/>
      <c r="D149" s="122"/>
    </row>
    <row r="150" spans="1:4" ht="15">
      <c r="A150" s="77"/>
      <c r="B150" s="122"/>
      <c r="C150" s="77"/>
      <c r="D150" s="122"/>
    </row>
    <row r="151" spans="1:4" ht="15">
      <c r="A151" s="77"/>
      <c r="B151" s="122"/>
      <c r="C151" s="77"/>
      <c r="D151" s="122"/>
    </row>
  </sheetData>
  <mergeCells count="4">
    <mergeCell ref="A2:D2"/>
    <mergeCell ref="A4:B4"/>
    <mergeCell ref="A5:B5"/>
    <mergeCell ref="C5:D5"/>
  </mergeCells>
  <phoneticPr fontId="14" type="noConversion"/>
  <conditionalFormatting sqref="B4">
    <cfRule type="expression" dxfId="12" priority="1" stopIfTrue="1">
      <formula>含公式的单元格</formula>
    </cfRule>
  </conditionalFormatting>
  <printOptions horizontalCentered="1"/>
  <pageMargins left="0.78740157480314965" right="0.78740157480314965" top="0.17" bottom="0.16" header="0.31496062992125984" footer="0.31496062992125984"/>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199"/>
  <sheetViews>
    <sheetView workbookViewId="0">
      <selection activeCell="F14" sqref="F14"/>
    </sheetView>
  </sheetViews>
  <sheetFormatPr defaultColWidth="9" defaultRowHeight="12"/>
  <cols>
    <col min="1" max="1" width="14" style="59" customWidth="1"/>
    <col min="2" max="2" width="31.33203125" style="58" customWidth="1"/>
    <col min="3" max="4" width="14" style="107" customWidth="1"/>
    <col min="5" max="10" width="14"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0" ht="35.25" customHeight="1">
      <c r="A1" s="178" t="s">
        <v>27</v>
      </c>
      <c r="B1" s="179"/>
      <c r="C1" s="179"/>
      <c r="D1" s="179"/>
      <c r="E1" s="179"/>
      <c r="F1" s="179"/>
      <c r="G1" s="179"/>
      <c r="H1" s="179"/>
      <c r="I1" s="179"/>
      <c r="J1" s="179"/>
    </row>
    <row r="2" spans="1:10" s="15" customFormat="1" ht="24.95" customHeight="1">
      <c r="A2" s="19"/>
      <c r="B2" s="84"/>
      <c r="C2" s="61"/>
      <c r="D2" s="61"/>
      <c r="E2" s="60"/>
      <c r="F2" s="60"/>
      <c r="G2" s="60"/>
      <c r="H2" s="60"/>
      <c r="I2" s="60"/>
      <c r="J2" s="51" t="s">
        <v>28</v>
      </c>
    </row>
    <row r="3" spans="1:10" s="15" customFormat="1" ht="24.95" customHeight="1">
      <c r="A3" s="124" t="s">
        <v>298</v>
      </c>
      <c r="B3" s="125"/>
      <c r="C3" s="61"/>
      <c r="D3" s="61"/>
      <c r="E3" s="61"/>
      <c r="F3" s="60"/>
      <c r="G3" s="60"/>
      <c r="H3" s="60"/>
      <c r="I3" s="60"/>
      <c r="J3" s="51" t="s">
        <v>2</v>
      </c>
    </row>
    <row r="4" spans="1:10" s="46" customFormat="1" ht="24.95" customHeight="1">
      <c r="A4" s="184" t="s">
        <v>5</v>
      </c>
      <c r="B4" s="184" t="s">
        <v>29</v>
      </c>
      <c r="C4" s="192" t="s">
        <v>18</v>
      </c>
      <c r="D4" s="192" t="s">
        <v>30</v>
      </c>
      <c r="E4" s="192" t="s">
        <v>31</v>
      </c>
      <c r="F4" s="192" t="s">
        <v>32</v>
      </c>
      <c r="G4" s="192"/>
      <c r="H4" s="192" t="s">
        <v>33</v>
      </c>
      <c r="I4" s="192" t="s">
        <v>34</v>
      </c>
      <c r="J4" s="192" t="s">
        <v>35</v>
      </c>
    </row>
    <row r="5" spans="1:10" s="46" customFormat="1" ht="24.95" customHeight="1">
      <c r="A5" s="186" t="s">
        <v>36</v>
      </c>
      <c r="B5" s="189" t="s">
        <v>37</v>
      </c>
      <c r="C5" s="192" t="s">
        <v>29</v>
      </c>
      <c r="D5" s="192" t="s">
        <v>29</v>
      </c>
      <c r="E5" s="192" t="s">
        <v>29</v>
      </c>
      <c r="F5" s="192"/>
      <c r="G5" s="192"/>
      <c r="H5" s="192" t="s">
        <v>29</v>
      </c>
      <c r="I5" s="192" t="s">
        <v>29</v>
      </c>
      <c r="J5" s="192" t="s">
        <v>38</v>
      </c>
    </row>
    <row r="6" spans="1:10" s="46" customFormat="1" ht="24.95" customHeight="1">
      <c r="A6" s="187" t="s">
        <v>29</v>
      </c>
      <c r="B6" s="190" t="s">
        <v>29</v>
      </c>
      <c r="C6" s="192" t="s">
        <v>29</v>
      </c>
      <c r="D6" s="192" t="s">
        <v>29</v>
      </c>
      <c r="E6" s="192" t="s">
        <v>29</v>
      </c>
      <c r="F6" s="192" t="s">
        <v>38</v>
      </c>
      <c r="G6" s="192" t="s">
        <v>39</v>
      </c>
      <c r="H6" s="192" t="s">
        <v>29</v>
      </c>
      <c r="I6" s="192" t="s">
        <v>29</v>
      </c>
      <c r="J6" s="192" t="s">
        <v>29</v>
      </c>
    </row>
    <row r="7" spans="1:10" s="46" customFormat="1" ht="24.95" customHeight="1">
      <c r="A7" s="188" t="s">
        <v>29</v>
      </c>
      <c r="B7" s="191" t="s">
        <v>29</v>
      </c>
      <c r="C7" s="192" t="s">
        <v>29</v>
      </c>
      <c r="D7" s="192" t="s">
        <v>29</v>
      </c>
      <c r="E7" s="192" t="s">
        <v>29</v>
      </c>
      <c r="F7" s="192"/>
      <c r="G7" s="192"/>
      <c r="H7" s="192" t="s">
        <v>29</v>
      </c>
      <c r="I7" s="192" t="s">
        <v>29</v>
      </c>
      <c r="J7" s="192" t="s">
        <v>29</v>
      </c>
    </row>
    <row r="8" spans="1:10" s="17" customFormat="1" ht="24.95" customHeight="1">
      <c r="A8" s="185" t="s">
        <v>40</v>
      </c>
      <c r="B8" s="185"/>
      <c r="C8" s="105">
        <f>C9+C30+C34+C37+C44+C75+C88+C91+C100+C118+C123+C126+C131+C134</f>
        <v>8997.98</v>
      </c>
      <c r="D8" s="105">
        <f>D9+D30+D34+D37+D44+D75+D88+D91+D100+D118+D123+D126+D131+D134</f>
        <v>8997.98</v>
      </c>
      <c r="E8" s="26"/>
      <c r="F8" s="26"/>
      <c r="G8" s="26"/>
      <c r="H8" s="26"/>
      <c r="I8" s="26"/>
      <c r="J8" s="24"/>
    </row>
    <row r="9" spans="1:10" s="17" customFormat="1" ht="24.95" customHeight="1">
      <c r="A9" s="25" t="s">
        <v>41</v>
      </c>
      <c r="B9" s="25" t="s">
        <v>42</v>
      </c>
      <c r="C9" s="105">
        <f>D9</f>
        <v>2036.09</v>
      </c>
      <c r="D9" s="105">
        <v>2036.09</v>
      </c>
      <c r="E9" s="26"/>
      <c r="F9" s="26"/>
      <c r="G9" s="26"/>
      <c r="H9" s="26"/>
      <c r="I9" s="26"/>
      <c r="J9" s="26"/>
    </row>
    <row r="10" spans="1:10" s="17" customFormat="1" ht="24.95" customHeight="1">
      <c r="A10" s="25">
        <v>20101</v>
      </c>
      <c r="B10" s="85" t="s">
        <v>337</v>
      </c>
      <c r="C10" s="105">
        <f t="shared" ref="C10:C73" si="0">D10</f>
        <v>82.81</v>
      </c>
      <c r="D10" s="105">
        <v>82.81</v>
      </c>
      <c r="E10" s="26"/>
      <c r="F10" s="26"/>
      <c r="G10" s="26"/>
      <c r="H10" s="26"/>
      <c r="I10" s="26"/>
      <c r="J10" s="26"/>
    </row>
    <row r="11" spans="1:10" s="17" customFormat="1" ht="24.95" customHeight="1">
      <c r="A11" s="25">
        <v>2010101</v>
      </c>
      <c r="B11" s="86" t="s">
        <v>338</v>
      </c>
      <c r="C11" s="105">
        <f t="shared" si="0"/>
        <v>55.71</v>
      </c>
      <c r="D11" s="105">
        <v>55.71</v>
      </c>
      <c r="E11" s="26"/>
      <c r="F11" s="26"/>
      <c r="G11" s="26"/>
      <c r="H11" s="26"/>
      <c r="I11" s="26"/>
      <c r="J11" s="26"/>
    </row>
    <row r="12" spans="1:10" s="17" customFormat="1" ht="24.95" customHeight="1">
      <c r="A12" s="25">
        <v>2010108</v>
      </c>
      <c r="B12" s="86" t="s">
        <v>339</v>
      </c>
      <c r="C12" s="105">
        <f t="shared" si="0"/>
        <v>5.0999999999999996</v>
      </c>
      <c r="D12" s="105">
        <v>5.0999999999999996</v>
      </c>
      <c r="E12" s="26"/>
      <c r="F12" s="26"/>
      <c r="G12" s="26"/>
      <c r="H12" s="26"/>
      <c r="I12" s="26"/>
      <c r="J12" s="26"/>
    </row>
    <row r="13" spans="1:10" s="17" customFormat="1" ht="24.95" customHeight="1">
      <c r="A13" s="25">
        <v>2010199</v>
      </c>
      <c r="B13" s="86" t="s">
        <v>340</v>
      </c>
      <c r="C13" s="105">
        <f t="shared" si="0"/>
        <v>22</v>
      </c>
      <c r="D13" s="164">
        <v>22</v>
      </c>
      <c r="E13" s="165"/>
      <c r="F13" s="165"/>
      <c r="G13" s="165"/>
      <c r="H13" s="165"/>
      <c r="I13" s="165"/>
      <c r="J13" s="165"/>
    </row>
    <row r="14" spans="1:10" s="17" customFormat="1" ht="24.95" customHeight="1">
      <c r="A14" s="25">
        <v>20103</v>
      </c>
      <c r="B14" s="85" t="s">
        <v>341</v>
      </c>
      <c r="C14" s="105">
        <f t="shared" si="0"/>
        <v>1777.02</v>
      </c>
      <c r="D14" s="105">
        <v>1777.02</v>
      </c>
      <c r="E14" s="26"/>
      <c r="F14" s="26"/>
      <c r="G14" s="26"/>
      <c r="H14" s="26"/>
      <c r="I14" s="26"/>
      <c r="J14" s="26"/>
    </row>
    <row r="15" spans="1:10" s="17" customFormat="1" ht="24.95" customHeight="1">
      <c r="A15" s="25">
        <v>2010301</v>
      </c>
      <c r="B15" s="86" t="s">
        <v>338</v>
      </c>
      <c r="C15" s="105">
        <f t="shared" si="0"/>
        <v>1664.25</v>
      </c>
      <c r="D15" s="105">
        <v>1664.25</v>
      </c>
      <c r="E15" s="26"/>
      <c r="F15" s="26"/>
      <c r="G15" s="26"/>
      <c r="H15" s="26"/>
      <c r="I15" s="26"/>
      <c r="J15" s="26"/>
    </row>
    <row r="16" spans="1:10" s="17" customFormat="1" ht="24.95" customHeight="1">
      <c r="A16" s="25">
        <v>2010308</v>
      </c>
      <c r="B16" s="86" t="s">
        <v>145</v>
      </c>
      <c r="C16" s="105">
        <f t="shared" si="0"/>
        <v>93.24</v>
      </c>
      <c r="D16" s="105">
        <v>93.24</v>
      </c>
      <c r="E16" s="26"/>
      <c r="F16" s="26"/>
      <c r="G16" s="26"/>
      <c r="H16" s="26"/>
      <c r="I16" s="26"/>
      <c r="J16" s="26"/>
    </row>
    <row r="17" spans="1:10" s="17" customFormat="1" ht="24.95" customHeight="1">
      <c r="A17" s="25">
        <v>2010350</v>
      </c>
      <c r="B17" s="86" t="s">
        <v>150</v>
      </c>
      <c r="C17" s="105">
        <f t="shared" si="0"/>
        <v>19.53</v>
      </c>
      <c r="D17" s="105">
        <v>19.53</v>
      </c>
      <c r="E17" s="26"/>
      <c r="F17" s="26"/>
      <c r="G17" s="26"/>
      <c r="H17" s="26"/>
      <c r="I17" s="26"/>
      <c r="J17" s="26"/>
    </row>
    <row r="18" spans="1:10" s="17" customFormat="1" ht="24.95" customHeight="1">
      <c r="A18" s="25">
        <v>20105</v>
      </c>
      <c r="B18" s="85" t="s">
        <v>151</v>
      </c>
      <c r="C18" s="105">
        <f t="shared" si="0"/>
        <v>6.28</v>
      </c>
      <c r="D18" s="105">
        <v>6.28</v>
      </c>
      <c r="E18" s="26"/>
      <c r="F18" s="26"/>
      <c r="G18" s="26"/>
      <c r="H18" s="26"/>
      <c r="I18" s="26"/>
      <c r="J18" s="26"/>
    </row>
    <row r="19" spans="1:10" s="17" customFormat="1" ht="24.95" customHeight="1">
      <c r="A19" s="25">
        <v>2010507</v>
      </c>
      <c r="B19" s="86" t="s">
        <v>152</v>
      </c>
      <c r="C19" s="105">
        <f t="shared" si="0"/>
        <v>6.28</v>
      </c>
      <c r="D19" s="105">
        <v>6.28</v>
      </c>
      <c r="E19" s="26"/>
      <c r="F19" s="26"/>
      <c r="G19" s="26"/>
      <c r="H19" s="26"/>
      <c r="I19" s="26"/>
      <c r="J19" s="26"/>
    </row>
    <row r="20" spans="1:10" s="17" customFormat="1" ht="24.95" customHeight="1">
      <c r="A20" s="25">
        <v>20111</v>
      </c>
      <c r="B20" s="85" t="s">
        <v>153</v>
      </c>
      <c r="C20" s="105">
        <f t="shared" si="0"/>
        <v>4.49</v>
      </c>
      <c r="D20" s="105">
        <v>4.49</v>
      </c>
      <c r="E20" s="26"/>
      <c r="F20" s="26"/>
      <c r="G20" s="26"/>
      <c r="H20" s="26"/>
      <c r="I20" s="26"/>
      <c r="J20" s="26"/>
    </row>
    <row r="21" spans="1:10" s="17" customFormat="1" ht="24.95" customHeight="1">
      <c r="A21" s="25">
        <v>2011101</v>
      </c>
      <c r="B21" s="86" t="s">
        <v>154</v>
      </c>
      <c r="C21" s="105">
        <f t="shared" si="0"/>
        <v>4.49</v>
      </c>
      <c r="D21" s="105">
        <v>4.49</v>
      </c>
      <c r="E21" s="26"/>
      <c r="F21" s="26"/>
      <c r="G21" s="26"/>
      <c r="H21" s="26"/>
      <c r="I21" s="26"/>
      <c r="J21" s="26"/>
    </row>
    <row r="22" spans="1:10" s="17" customFormat="1" ht="24.95" customHeight="1">
      <c r="A22" s="25">
        <v>20131</v>
      </c>
      <c r="B22" s="85" t="s">
        <v>155</v>
      </c>
      <c r="C22" s="105">
        <f t="shared" si="0"/>
        <v>144.83000000000001</v>
      </c>
      <c r="D22" s="105">
        <v>144.83000000000001</v>
      </c>
      <c r="E22" s="26"/>
      <c r="F22" s="26"/>
      <c r="G22" s="26"/>
      <c r="H22" s="26"/>
      <c r="I22" s="26"/>
      <c r="J22" s="26"/>
    </row>
    <row r="23" spans="1:10" s="17" customFormat="1" ht="24.95" customHeight="1">
      <c r="A23" s="25">
        <v>2013101</v>
      </c>
      <c r="B23" s="86" t="s">
        <v>156</v>
      </c>
      <c r="C23" s="105">
        <f t="shared" si="0"/>
        <v>144.83000000000001</v>
      </c>
      <c r="D23" s="105">
        <v>144.83000000000001</v>
      </c>
      <c r="E23" s="26"/>
      <c r="F23" s="26"/>
      <c r="G23" s="26"/>
      <c r="H23" s="26"/>
      <c r="I23" s="26"/>
      <c r="J23" s="26"/>
    </row>
    <row r="24" spans="1:10" s="17" customFormat="1" ht="24.95" customHeight="1">
      <c r="A24" s="25">
        <v>20132</v>
      </c>
      <c r="B24" s="85" t="s">
        <v>342</v>
      </c>
      <c r="C24" s="105">
        <f t="shared" si="0"/>
        <v>2</v>
      </c>
      <c r="D24" s="105">
        <v>2</v>
      </c>
      <c r="E24" s="26"/>
      <c r="F24" s="26"/>
      <c r="G24" s="26"/>
      <c r="H24" s="26"/>
      <c r="I24" s="26"/>
      <c r="J24" s="26"/>
    </row>
    <row r="25" spans="1:10" s="17" customFormat="1" ht="24.95" customHeight="1">
      <c r="A25" s="25">
        <v>2013201</v>
      </c>
      <c r="B25" s="86" t="s">
        <v>156</v>
      </c>
      <c r="C25" s="105">
        <f t="shared" si="0"/>
        <v>2</v>
      </c>
      <c r="D25" s="105">
        <v>2</v>
      </c>
      <c r="E25" s="26"/>
      <c r="F25" s="26"/>
      <c r="G25" s="26"/>
      <c r="H25" s="26"/>
      <c r="I25" s="26"/>
      <c r="J25" s="26"/>
    </row>
    <row r="26" spans="1:10" s="17" customFormat="1" ht="24.95" customHeight="1">
      <c r="A26" s="25">
        <v>20138</v>
      </c>
      <c r="B26" s="85" t="s">
        <v>157</v>
      </c>
      <c r="C26" s="105">
        <f t="shared" si="0"/>
        <v>7.14</v>
      </c>
      <c r="D26" s="105">
        <v>7.14</v>
      </c>
      <c r="E26" s="26"/>
      <c r="F26" s="26"/>
      <c r="G26" s="26"/>
      <c r="H26" s="26"/>
      <c r="I26" s="26"/>
      <c r="J26" s="26"/>
    </row>
    <row r="27" spans="1:10" s="17" customFormat="1" ht="24.95" customHeight="1">
      <c r="A27" s="25">
        <v>2013816</v>
      </c>
      <c r="B27" s="86" t="s">
        <v>158</v>
      </c>
      <c r="C27" s="105">
        <f t="shared" si="0"/>
        <v>7.14</v>
      </c>
      <c r="D27" s="105">
        <v>7.14</v>
      </c>
      <c r="E27" s="26"/>
      <c r="F27" s="26"/>
      <c r="G27" s="26"/>
      <c r="H27" s="26"/>
      <c r="I27" s="26"/>
      <c r="J27" s="26"/>
    </row>
    <row r="28" spans="1:10" s="17" customFormat="1" ht="24.95" customHeight="1">
      <c r="A28" s="25">
        <v>20199</v>
      </c>
      <c r="B28" s="85" t="s">
        <v>159</v>
      </c>
      <c r="C28" s="105">
        <f t="shared" si="0"/>
        <v>11.52</v>
      </c>
      <c r="D28" s="105">
        <v>11.52</v>
      </c>
      <c r="E28" s="26"/>
      <c r="F28" s="26"/>
      <c r="G28" s="26"/>
      <c r="H28" s="26"/>
      <c r="I28" s="26"/>
      <c r="J28" s="26"/>
    </row>
    <row r="29" spans="1:10" s="17" customFormat="1" ht="24.95" customHeight="1">
      <c r="A29" s="25">
        <v>2019999</v>
      </c>
      <c r="B29" s="86" t="s">
        <v>160</v>
      </c>
      <c r="C29" s="105">
        <f t="shared" si="0"/>
        <v>11.52</v>
      </c>
      <c r="D29" s="105">
        <v>11.52</v>
      </c>
      <c r="E29" s="26"/>
      <c r="F29" s="26"/>
      <c r="G29" s="26"/>
      <c r="H29" s="26"/>
      <c r="I29" s="26"/>
      <c r="J29" s="26"/>
    </row>
    <row r="30" spans="1:10" s="17" customFormat="1" ht="24.95" customHeight="1">
      <c r="A30" s="25">
        <v>203</v>
      </c>
      <c r="B30" s="85" t="s">
        <v>343</v>
      </c>
      <c r="C30" s="105">
        <f t="shared" si="0"/>
        <v>2.9000000000000004</v>
      </c>
      <c r="D30" s="105">
        <v>2.9000000000000004</v>
      </c>
      <c r="E30" s="26"/>
      <c r="F30" s="26"/>
      <c r="G30" s="26"/>
      <c r="H30" s="26"/>
      <c r="I30" s="26"/>
      <c r="J30" s="26"/>
    </row>
    <row r="31" spans="1:10" s="17" customFormat="1" ht="24.95" customHeight="1">
      <c r="A31" s="25">
        <v>20306</v>
      </c>
      <c r="B31" s="85" t="s">
        <v>344</v>
      </c>
      <c r="C31" s="105">
        <f t="shared" si="0"/>
        <v>2.9000000000000004</v>
      </c>
      <c r="D31" s="105">
        <v>2.9000000000000004</v>
      </c>
      <c r="E31" s="26"/>
      <c r="F31" s="26"/>
      <c r="G31" s="26"/>
      <c r="H31" s="26"/>
      <c r="I31" s="26"/>
      <c r="J31" s="26"/>
    </row>
    <row r="32" spans="1:10" s="17" customFormat="1" ht="24.95" customHeight="1">
      <c r="A32" s="25">
        <v>2030601</v>
      </c>
      <c r="B32" s="86" t="s">
        <v>345</v>
      </c>
      <c r="C32" s="105">
        <f t="shared" si="0"/>
        <v>0.68</v>
      </c>
      <c r="D32" s="105">
        <v>0.68</v>
      </c>
      <c r="E32" s="26"/>
      <c r="F32" s="26"/>
      <c r="G32" s="26"/>
      <c r="H32" s="26"/>
      <c r="I32" s="26"/>
      <c r="J32" s="26"/>
    </row>
    <row r="33" spans="1:10" s="17" customFormat="1" ht="24.95" customHeight="1">
      <c r="A33" s="25">
        <v>2030607</v>
      </c>
      <c r="B33" s="86" t="s">
        <v>346</v>
      </c>
      <c r="C33" s="105">
        <f t="shared" si="0"/>
        <v>2.2200000000000002</v>
      </c>
      <c r="D33" s="105">
        <v>2.2200000000000002</v>
      </c>
      <c r="E33" s="26"/>
      <c r="F33" s="26"/>
      <c r="G33" s="26"/>
      <c r="H33" s="26"/>
      <c r="I33" s="26"/>
      <c r="J33" s="26"/>
    </row>
    <row r="34" spans="1:10" s="17" customFormat="1" ht="24.95" customHeight="1">
      <c r="A34" s="25">
        <v>204</v>
      </c>
      <c r="B34" s="85" t="s">
        <v>161</v>
      </c>
      <c r="C34" s="105">
        <f t="shared" si="0"/>
        <v>12.96</v>
      </c>
      <c r="D34" s="105">
        <v>12.96</v>
      </c>
      <c r="E34" s="26"/>
      <c r="F34" s="26"/>
      <c r="G34" s="26"/>
      <c r="H34" s="26"/>
      <c r="I34" s="26"/>
      <c r="J34" s="26"/>
    </row>
    <row r="35" spans="1:10" s="17" customFormat="1" ht="24.95" customHeight="1">
      <c r="A35" s="25">
        <v>20402</v>
      </c>
      <c r="B35" s="85" t="s">
        <v>162</v>
      </c>
      <c r="C35" s="105">
        <f t="shared" si="0"/>
        <v>12.96</v>
      </c>
      <c r="D35" s="105">
        <v>12.96</v>
      </c>
      <c r="E35" s="26"/>
      <c r="F35" s="26"/>
      <c r="G35" s="26"/>
      <c r="H35" s="26"/>
      <c r="I35" s="26"/>
      <c r="J35" s="26"/>
    </row>
    <row r="36" spans="1:10" s="17" customFormat="1" ht="24.95" customHeight="1">
      <c r="A36" s="25">
        <v>2040299</v>
      </c>
      <c r="B36" s="86" t="s">
        <v>163</v>
      </c>
      <c r="C36" s="105">
        <f t="shared" si="0"/>
        <v>12.96</v>
      </c>
      <c r="D36" s="105">
        <v>12.96</v>
      </c>
      <c r="E36" s="26"/>
      <c r="F36" s="26"/>
      <c r="G36" s="26"/>
      <c r="H36" s="26"/>
      <c r="I36" s="26"/>
      <c r="J36" s="26"/>
    </row>
    <row r="37" spans="1:10" s="17" customFormat="1" ht="24.95" customHeight="1">
      <c r="A37" s="25">
        <v>207</v>
      </c>
      <c r="B37" s="85" t="s">
        <v>164</v>
      </c>
      <c r="C37" s="105">
        <f t="shared" si="0"/>
        <v>85</v>
      </c>
      <c r="D37" s="105">
        <v>85</v>
      </c>
      <c r="E37" s="26"/>
      <c r="F37" s="26"/>
      <c r="G37" s="26"/>
      <c r="H37" s="26"/>
      <c r="I37" s="26"/>
      <c r="J37" s="26"/>
    </row>
    <row r="38" spans="1:10" s="17" customFormat="1" ht="24.95" customHeight="1">
      <c r="A38" s="25">
        <v>20701</v>
      </c>
      <c r="B38" s="85" t="s">
        <v>165</v>
      </c>
      <c r="C38" s="105">
        <f t="shared" si="0"/>
        <v>62.000000000000007</v>
      </c>
      <c r="D38" s="105">
        <v>62.000000000000007</v>
      </c>
      <c r="E38" s="26"/>
      <c r="F38" s="26"/>
      <c r="G38" s="26"/>
      <c r="H38" s="26"/>
      <c r="I38" s="26"/>
      <c r="J38" s="26"/>
    </row>
    <row r="39" spans="1:10" s="17" customFormat="1" ht="24.95" customHeight="1">
      <c r="A39" s="163">
        <v>2070108</v>
      </c>
      <c r="B39" s="170" t="s">
        <v>347</v>
      </c>
      <c r="C39" s="105">
        <f t="shared" si="0"/>
        <v>0.7</v>
      </c>
      <c r="D39" s="105">
        <v>0.7</v>
      </c>
      <c r="E39" s="26"/>
      <c r="F39" s="26"/>
      <c r="G39" s="26"/>
      <c r="H39" s="26"/>
      <c r="I39" s="26"/>
      <c r="J39" s="26"/>
    </row>
    <row r="40" spans="1:10" s="17" customFormat="1" ht="24.95" customHeight="1">
      <c r="A40" s="25">
        <v>2070109</v>
      </c>
      <c r="B40" s="86" t="s">
        <v>166</v>
      </c>
      <c r="C40" s="105">
        <f t="shared" si="0"/>
        <v>34.380000000000003</v>
      </c>
      <c r="D40" s="105">
        <v>34.380000000000003</v>
      </c>
      <c r="E40" s="26"/>
      <c r="F40" s="26"/>
      <c r="G40" s="26"/>
      <c r="H40" s="26"/>
      <c r="I40" s="26"/>
      <c r="J40" s="26"/>
    </row>
    <row r="41" spans="1:10" s="17" customFormat="1" ht="24.95" customHeight="1">
      <c r="A41" s="25">
        <v>2070199</v>
      </c>
      <c r="B41" s="86" t="s">
        <v>167</v>
      </c>
      <c r="C41" s="105">
        <f t="shared" si="0"/>
        <v>26.92</v>
      </c>
      <c r="D41" s="105">
        <v>26.92</v>
      </c>
      <c r="E41" s="26"/>
      <c r="F41" s="26"/>
      <c r="G41" s="26"/>
      <c r="H41" s="26"/>
      <c r="I41" s="26"/>
      <c r="J41" s="26"/>
    </row>
    <row r="42" spans="1:10" s="17" customFormat="1" ht="24.95" customHeight="1">
      <c r="A42" s="25">
        <v>20799</v>
      </c>
      <c r="B42" s="85" t="s">
        <v>348</v>
      </c>
      <c r="C42" s="105">
        <f t="shared" si="0"/>
        <v>23</v>
      </c>
      <c r="D42" s="105">
        <v>23</v>
      </c>
      <c r="E42" s="26"/>
      <c r="F42" s="26"/>
      <c r="G42" s="26"/>
      <c r="H42" s="26"/>
      <c r="I42" s="26"/>
      <c r="J42" s="26"/>
    </row>
    <row r="43" spans="1:10" s="17" customFormat="1" ht="24.95" customHeight="1">
      <c r="A43" s="25">
        <v>2079999</v>
      </c>
      <c r="B43" s="86" t="s">
        <v>349</v>
      </c>
      <c r="C43" s="105">
        <f t="shared" si="0"/>
        <v>23</v>
      </c>
      <c r="D43" s="105">
        <v>23</v>
      </c>
      <c r="E43" s="26"/>
      <c r="F43" s="26"/>
      <c r="G43" s="26"/>
      <c r="H43" s="26"/>
      <c r="I43" s="26"/>
      <c r="J43" s="26"/>
    </row>
    <row r="44" spans="1:10" s="17" customFormat="1" ht="24.95" customHeight="1">
      <c r="A44" s="25">
        <v>208</v>
      </c>
      <c r="B44" s="85" t="s">
        <v>83</v>
      </c>
      <c r="C44" s="105">
        <f t="shared" si="0"/>
        <v>1926.3500000000001</v>
      </c>
      <c r="D44" s="105">
        <v>1926.3500000000001</v>
      </c>
      <c r="E44" s="26"/>
      <c r="F44" s="26"/>
      <c r="G44" s="26"/>
      <c r="H44" s="26"/>
      <c r="I44" s="26"/>
      <c r="J44" s="26"/>
    </row>
    <row r="45" spans="1:10" s="17" customFormat="1" ht="24.95" customHeight="1">
      <c r="A45" s="25">
        <v>20801</v>
      </c>
      <c r="B45" s="85" t="s">
        <v>168</v>
      </c>
      <c r="C45" s="105">
        <f t="shared" si="0"/>
        <v>166.43</v>
      </c>
      <c r="D45" s="105">
        <v>166.43</v>
      </c>
      <c r="E45" s="26"/>
      <c r="F45" s="26"/>
      <c r="G45" s="26"/>
      <c r="H45" s="26"/>
      <c r="I45" s="26"/>
      <c r="J45" s="26"/>
    </row>
    <row r="46" spans="1:10" s="17" customFormat="1" ht="24.95" customHeight="1">
      <c r="A46" s="25">
        <v>2080109</v>
      </c>
      <c r="B46" s="86" t="s">
        <v>169</v>
      </c>
      <c r="C46" s="105">
        <f t="shared" si="0"/>
        <v>166.43</v>
      </c>
      <c r="D46" s="105">
        <v>166.43</v>
      </c>
      <c r="E46" s="26"/>
      <c r="F46" s="26"/>
      <c r="G46" s="26"/>
      <c r="H46" s="26"/>
      <c r="I46" s="26"/>
      <c r="J46" s="26"/>
    </row>
    <row r="47" spans="1:10" s="17" customFormat="1" ht="24.95" customHeight="1">
      <c r="A47" s="25">
        <v>20802</v>
      </c>
      <c r="B47" s="85" t="s">
        <v>170</v>
      </c>
      <c r="C47" s="105">
        <f t="shared" si="0"/>
        <v>931.2399999999999</v>
      </c>
      <c r="D47" s="105">
        <v>931.2399999999999</v>
      </c>
      <c r="E47" s="26"/>
      <c r="F47" s="26"/>
      <c r="G47" s="26"/>
      <c r="H47" s="26"/>
      <c r="I47" s="26"/>
      <c r="J47" s="26"/>
    </row>
    <row r="48" spans="1:10" s="17" customFormat="1" ht="24.95" customHeight="1">
      <c r="A48" s="25">
        <v>2080208</v>
      </c>
      <c r="B48" s="86" t="s">
        <v>171</v>
      </c>
      <c r="C48" s="105">
        <f t="shared" si="0"/>
        <v>928.43</v>
      </c>
      <c r="D48" s="105">
        <v>928.43</v>
      </c>
      <c r="E48" s="26"/>
      <c r="F48" s="26"/>
      <c r="G48" s="26"/>
      <c r="H48" s="26"/>
      <c r="I48" s="26"/>
      <c r="J48" s="26"/>
    </row>
    <row r="49" spans="1:10" s="17" customFormat="1" ht="24.95" customHeight="1">
      <c r="A49" s="25">
        <v>2080299</v>
      </c>
      <c r="B49" s="86" t="s">
        <v>172</v>
      </c>
      <c r="C49" s="105">
        <f t="shared" si="0"/>
        <v>2.81</v>
      </c>
      <c r="D49" s="105">
        <v>2.81</v>
      </c>
      <c r="E49" s="26"/>
      <c r="F49" s="26"/>
      <c r="G49" s="26"/>
      <c r="H49" s="26"/>
      <c r="I49" s="26"/>
      <c r="J49" s="26"/>
    </row>
    <row r="50" spans="1:10" s="17" customFormat="1" ht="24.95" customHeight="1">
      <c r="A50" s="25">
        <v>20805</v>
      </c>
      <c r="B50" s="85" t="s">
        <v>173</v>
      </c>
      <c r="C50" s="105">
        <f t="shared" si="0"/>
        <v>184.69</v>
      </c>
      <c r="D50" s="105">
        <v>184.69</v>
      </c>
      <c r="E50" s="26"/>
      <c r="F50" s="26"/>
      <c r="G50" s="26"/>
      <c r="H50" s="26"/>
      <c r="I50" s="26"/>
      <c r="J50" s="26"/>
    </row>
    <row r="51" spans="1:10" s="17" customFormat="1" ht="24.95" customHeight="1">
      <c r="A51" s="25">
        <v>2080505</v>
      </c>
      <c r="B51" s="86" t="s">
        <v>174</v>
      </c>
      <c r="C51" s="105">
        <f t="shared" si="0"/>
        <v>122.6</v>
      </c>
      <c r="D51" s="105">
        <v>122.6</v>
      </c>
      <c r="E51" s="26"/>
      <c r="F51" s="26"/>
      <c r="G51" s="26"/>
      <c r="H51" s="26"/>
      <c r="I51" s="26"/>
      <c r="J51" s="26"/>
    </row>
    <row r="52" spans="1:10" s="17" customFormat="1" ht="24.95" customHeight="1">
      <c r="A52" s="25">
        <v>2080506</v>
      </c>
      <c r="B52" s="86" t="s">
        <v>175</v>
      </c>
      <c r="C52" s="105">
        <f t="shared" si="0"/>
        <v>62.09</v>
      </c>
      <c r="D52" s="105">
        <v>62.09</v>
      </c>
      <c r="E52" s="26"/>
      <c r="F52" s="26"/>
      <c r="G52" s="26"/>
      <c r="H52" s="26"/>
      <c r="I52" s="26"/>
      <c r="J52" s="26"/>
    </row>
    <row r="53" spans="1:10" s="17" customFormat="1" ht="24.95" customHeight="1">
      <c r="A53" s="25">
        <v>20807</v>
      </c>
      <c r="B53" s="85" t="s">
        <v>350</v>
      </c>
      <c r="C53" s="105">
        <f t="shared" si="0"/>
        <v>7.38</v>
      </c>
      <c r="D53" s="105">
        <v>7.38</v>
      </c>
      <c r="E53" s="26"/>
      <c r="F53" s="26"/>
      <c r="G53" s="26"/>
      <c r="H53" s="26"/>
      <c r="I53" s="26"/>
      <c r="J53" s="26"/>
    </row>
    <row r="54" spans="1:10" s="17" customFormat="1" ht="24.95" customHeight="1">
      <c r="A54" s="25">
        <v>2080705</v>
      </c>
      <c r="B54" s="86" t="s">
        <v>351</v>
      </c>
      <c r="C54" s="105">
        <f t="shared" si="0"/>
        <v>5.95</v>
      </c>
      <c r="D54" s="105">
        <v>5.95</v>
      </c>
      <c r="E54" s="26"/>
      <c r="F54" s="26"/>
      <c r="G54" s="26"/>
      <c r="H54" s="26"/>
      <c r="I54" s="26"/>
      <c r="J54" s="26"/>
    </row>
    <row r="55" spans="1:10" s="17" customFormat="1" ht="24.95" customHeight="1">
      <c r="A55" s="25">
        <v>2080799</v>
      </c>
      <c r="B55" s="86" t="s">
        <v>352</v>
      </c>
      <c r="C55" s="105">
        <f t="shared" si="0"/>
        <v>1.43</v>
      </c>
      <c r="D55" s="105">
        <v>1.43</v>
      </c>
      <c r="E55" s="26"/>
      <c r="F55" s="26"/>
      <c r="G55" s="26"/>
      <c r="H55" s="26"/>
      <c r="I55" s="26"/>
      <c r="J55" s="26"/>
    </row>
    <row r="56" spans="1:10" s="17" customFormat="1" ht="24.95" customHeight="1">
      <c r="A56" s="25">
        <v>20808</v>
      </c>
      <c r="B56" s="85" t="s">
        <v>176</v>
      </c>
      <c r="C56" s="105">
        <f t="shared" si="0"/>
        <v>508.77</v>
      </c>
      <c r="D56" s="105">
        <v>508.77</v>
      </c>
      <c r="E56" s="26"/>
      <c r="F56" s="26"/>
      <c r="G56" s="26"/>
      <c r="H56" s="26"/>
      <c r="I56" s="26"/>
      <c r="J56" s="26"/>
    </row>
    <row r="57" spans="1:10" s="17" customFormat="1" ht="24.95" customHeight="1">
      <c r="A57" s="25">
        <v>2080801</v>
      </c>
      <c r="B57" s="86" t="s">
        <v>177</v>
      </c>
      <c r="C57" s="105">
        <f t="shared" si="0"/>
        <v>48.57</v>
      </c>
      <c r="D57" s="105">
        <v>48.57</v>
      </c>
      <c r="E57" s="26"/>
      <c r="F57" s="26"/>
      <c r="G57" s="26"/>
      <c r="H57" s="26"/>
      <c r="I57" s="26"/>
      <c r="J57" s="26"/>
    </row>
    <row r="58" spans="1:10" s="17" customFormat="1" ht="24.95" customHeight="1">
      <c r="A58" s="25">
        <v>2080802</v>
      </c>
      <c r="B58" s="86" t="s">
        <v>178</v>
      </c>
      <c r="C58" s="105">
        <f t="shared" si="0"/>
        <v>205.73</v>
      </c>
      <c r="D58" s="105">
        <v>205.73</v>
      </c>
      <c r="E58" s="26"/>
      <c r="F58" s="26"/>
      <c r="G58" s="26"/>
      <c r="H58" s="26"/>
      <c r="I58" s="26"/>
      <c r="J58" s="26"/>
    </row>
    <row r="59" spans="1:10" s="17" customFormat="1" ht="24.95" customHeight="1">
      <c r="A59" s="25">
        <v>2080803</v>
      </c>
      <c r="B59" s="86" t="s">
        <v>179</v>
      </c>
      <c r="C59" s="105">
        <f t="shared" si="0"/>
        <v>178.73</v>
      </c>
      <c r="D59" s="105">
        <v>178.73</v>
      </c>
      <c r="E59" s="26"/>
      <c r="F59" s="26"/>
      <c r="G59" s="26"/>
      <c r="H59" s="26"/>
      <c r="I59" s="26"/>
      <c r="J59" s="26"/>
    </row>
    <row r="60" spans="1:10" s="17" customFormat="1" ht="24.95" customHeight="1">
      <c r="A60" s="25">
        <v>2080806</v>
      </c>
      <c r="B60" s="86" t="s">
        <v>180</v>
      </c>
      <c r="C60" s="105">
        <f t="shared" si="0"/>
        <v>21.99</v>
      </c>
      <c r="D60" s="105">
        <v>21.99</v>
      </c>
      <c r="E60" s="26"/>
      <c r="F60" s="26"/>
      <c r="G60" s="26"/>
      <c r="H60" s="26"/>
      <c r="I60" s="26"/>
      <c r="J60" s="26"/>
    </row>
    <row r="61" spans="1:10" s="17" customFormat="1" ht="24.95" customHeight="1">
      <c r="A61" s="25">
        <v>2080899</v>
      </c>
      <c r="B61" s="86" t="s">
        <v>181</v>
      </c>
      <c r="C61" s="105">
        <f t="shared" si="0"/>
        <v>53.75</v>
      </c>
      <c r="D61" s="105">
        <v>53.75</v>
      </c>
      <c r="E61" s="26"/>
      <c r="F61" s="26"/>
      <c r="G61" s="26"/>
      <c r="H61" s="26"/>
      <c r="I61" s="26"/>
      <c r="J61" s="26"/>
    </row>
    <row r="62" spans="1:10" s="17" customFormat="1" ht="24.95" customHeight="1">
      <c r="A62" s="25">
        <v>20809</v>
      </c>
      <c r="B62" s="85" t="s">
        <v>182</v>
      </c>
      <c r="C62" s="105">
        <f t="shared" si="0"/>
        <v>17.47</v>
      </c>
      <c r="D62" s="105">
        <v>17.47</v>
      </c>
      <c r="E62" s="26"/>
      <c r="F62" s="26"/>
      <c r="G62" s="26"/>
      <c r="H62" s="26"/>
      <c r="I62" s="26"/>
      <c r="J62" s="26"/>
    </row>
    <row r="63" spans="1:10" s="17" customFormat="1" ht="24.95" customHeight="1">
      <c r="A63" s="25">
        <v>2080905</v>
      </c>
      <c r="B63" s="86" t="s">
        <v>183</v>
      </c>
      <c r="C63" s="105">
        <f t="shared" si="0"/>
        <v>17.47</v>
      </c>
      <c r="D63" s="105">
        <v>17.47</v>
      </c>
      <c r="E63" s="26"/>
      <c r="F63" s="26"/>
      <c r="G63" s="26"/>
      <c r="H63" s="26"/>
      <c r="I63" s="26"/>
      <c r="J63" s="26"/>
    </row>
    <row r="64" spans="1:10" s="17" customFormat="1" ht="24.95" customHeight="1">
      <c r="A64" s="25">
        <v>20810</v>
      </c>
      <c r="B64" s="85" t="s">
        <v>353</v>
      </c>
      <c r="C64" s="105">
        <f t="shared" si="0"/>
        <v>2.12</v>
      </c>
      <c r="D64" s="105">
        <v>2.12</v>
      </c>
      <c r="E64" s="26"/>
      <c r="F64" s="26"/>
      <c r="G64" s="26"/>
      <c r="H64" s="26"/>
      <c r="I64" s="26"/>
      <c r="J64" s="26"/>
    </row>
    <row r="65" spans="1:10" s="17" customFormat="1" ht="24.95" customHeight="1">
      <c r="A65" s="25">
        <v>2081006</v>
      </c>
      <c r="B65" s="86" t="s">
        <v>354</v>
      </c>
      <c r="C65" s="105">
        <f t="shared" si="0"/>
        <v>2.12</v>
      </c>
      <c r="D65" s="105">
        <v>2.12</v>
      </c>
      <c r="E65" s="26"/>
      <c r="F65" s="26"/>
      <c r="G65" s="26"/>
      <c r="H65" s="26"/>
      <c r="I65" s="26"/>
      <c r="J65" s="26"/>
    </row>
    <row r="66" spans="1:10" s="17" customFormat="1" ht="24.95" customHeight="1">
      <c r="A66" s="25">
        <v>20820</v>
      </c>
      <c r="B66" s="85" t="s">
        <v>184</v>
      </c>
      <c r="C66" s="105">
        <f t="shared" si="0"/>
        <v>67.48</v>
      </c>
      <c r="D66" s="105">
        <v>67.48</v>
      </c>
      <c r="E66" s="26"/>
      <c r="F66" s="26"/>
      <c r="G66" s="26"/>
      <c r="H66" s="26"/>
      <c r="I66" s="26"/>
      <c r="J66" s="26"/>
    </row>
    <row r="67" spans="1:10" s="17" customFormat="1" ht="24.95" customHeight="1">
      <c r="A67" s="25">
        <v>2082001</v>
      </c>
      <c r="B67" s="86" t="s">
        <v>185</v>
      </c>
      <c r="C67" s="105">
        <f t="shared" si="0"/>
        <v>67.48</v>
      </c>
      <c r="D67" s="105">
        <v>67.48</v>
      </c>
      <c r="E67" s="26"/>
      <c r="F67" s="26"/>
      <c r="G67" s="26"/>
      <c r="H67" s="26"/>
      <c r="I67" s="26"/>
      <c r="J67" s="26"/>
    </row>
    <row r="68" spans="1:10" s="17" customFormat="1" ht="24.95" customHeight="1">
      <c r="A68" s="25">
        <v>20821</v>
      </c>
      <c r="B68" s="85" t="s">
        <v>186</v>
      </c>
      <c r="C68" s="105">
        <f t="shared" si="0"/>
        <v>10.89</v>
      </c>
      <c r="D68" s="105">
        <v>10.89</v>
      </c>
      <c r="E68" s="26"/>
      <c r="F68" s="26"/>
      <c r="G68" s="26"/>
      <c r="H68" s="26"/>
      <c r="I68" s="26"/>
      <c r="J68" s="26"/>
    </row>
    <row r="69" spans="1:10" s="17" customFormat="1" ht="24.95" customHeight="1">
      <c r="A69" s="25">
        <v>2082101</v>
      </c>
      <c r="B69" s="86" t="s">
        <v>187</v>
      </c>
      <c r="C69" s="105">
        <f t="shared" si="0"/>
        <v>1.1200000000000001</v>
      </c>
      <c r="D69" s="105">
        <v>1.1200000000000001</v>
      </c>
      <c r="E69" s="26"/>
      <c r="F69" s="26"/>
      <c r="G69" s="26"/>
      <c r="H69" s="26"/>
      <c r="I69" s="26"/>
      <c r="J69" s="26"/>
    </row>
    <row r="70" spans="1:10" s="17" customFormat="1" ht="24.95" customHeight="1">
      <c r="A70" s="25">
        <v>2082102</v>
      </c>
      <c r="B70" s="86" t="s">
        <v>188</v>
      </c>
      <c r="C70" s="105">
        <f t="shared" si="0"/>
        <v>9.77</v>
      </c>
      <c r="D70" s="105">
        <v>9.77</v>
      </c>
      <c r="E70" s="26"/>
      <c r="F70" s="26"/>
      <c r="G70" s="26"/>
      <c r="H70" s="26"/>
      <c r="I70" s="26"/>
      <c r="J70" s="26"/>
    </row>
    <row r="71" spans="1:10" s="17" customFormat="1" ht="24.95" customHeight="1">
      <c r="A71" s="25">
        <v>20825</v>
      </c>
      <c r="B71" s="85" t="s">
        <v>189</v>
      </c>
      <c r="C71" s="105">
        <f t="shared" si="0"/>
        <v>7.97</v>
      </c>
      <c r="D71" s="105">
        <v>7.97</v>
      </c>
      <c r="E71" s="26"/>
      <c r="F71" s="26"/>
      <c r="G71" s="26"/>
      <c r="H71" s="26"/>
      <c r="I71" s="26"/>
      <c r="J71" s="26"/>
    </row>
    <row r="72" spans="1:10" s="17" customFormat="1" ht="24.95" customHeight="1">
      <c r="A72" s="25">
        <v>2082502</v>
      </c>
      <c r="B72" s="86" t="s">
        <v>190</v>
      </c>
      <c r="C72" s="105">
        <f t="shared" si="0"/>
        <v>7.97</v>
      </c>
      <c r="D72" s="105">
        <v>7.97</v>
      </c>
      <c r="E72" s="26"/>
      <c r="F72" s="26"/>
      <c r="G72" s="26"/>
      <c r="H72" s="26"/>
      <c r="I72" s="26"/>
      <c r="J72" s="26"/>
    </row>
    <row r="73" spans="1:10" s="17" customFormat="1" ht="24.95" customHeight="1">
      <c r="A73" s="25">
        <v>20828</v>
      </c>
      <c r="B73" s="85" t="s">
        <v>191</v>
      </c>
      <c r="C73" s="105">
        <f t="shared" si="0"/>
        <v>21.91</v>
      </c>
      <c r="D73" s="105">
        <v>21.91</v>
      </c>
      <c r="E73" s="26"/>
      <c r="F73" s="26"/>
      <c r="G73" s="26"/>
      <c r="H73" s="26"/>
      <c r="I73" s="26"/>
      <c r="J73" s="26"/>
    </row>
    <row r="74" spans="1:10" s="17" customFormat="1" ht="24.95" customHeight="1">
      <c r="A74" s="25">
        <v>2082850</v>
      </c>
      <c r="B74" s="86" t="s">
        <v>150</v>
      </c>
      <c r="C74" s="105">
        <f t="shared" ref="C74:C136" si="1">D74</f>
        <v>21.91</v>
      </c>
      <c r="D74" s="105">
        <v>21.91</v>
      </c>
      <c r="E74" s="26"/>
      <c r="F74" s="26"/>
      <c r="G74" s="26"/>
      <c r="H74" s="26"/>
      <c r="I74" s="26"/>
      <c r="J74" s="26"/>
    </row>
    <row r="75" spans="1:10" s="17" customFormat="1" ht="24.95" customHeight="1">
      <c r="A75" s="25">
        <v>210</v>
      </c>
      <c r="B75" s="85" t="s">
        <v>192</v>
      </c>
      <c r="C75" s="105">
        <f t="shared" si="1"/>
        <v>500</v>
      </c>
      <c r="D75" s="105">
        <v>500</v>
      </c>
      <c r="E75" s="26"/>
      <c r="F75" s="26"/>
      <c r="G75" s="26"/>
      <c r="H75" s="26"/>
      <c r="I75" s="26"/>
      <c r="J75" s="26"/>
    </row>
    <row r="76" spans="1:10" s="17" customFormat="1" ht="24.95" customHeight="1">
      <c r="A76" s="25">
        <v>21004</v>
      </c>
      <c r="B76" s="85" t="s">
        <v>193</v>
      </c>
      <c r="C76" s="105">
        <f t="shared" si="1"/>
        <v>348.78</v>
      </c>
      <c r="D76" s="105">
        <v>348.78</v>
      </c>
      <c r="E76" s="26"/>
      <c r="F76" s="26"/>
      <c r="G76" s="26"/>
      <c r="H76" s="26"/>
      <c r="I76" s="26"/>
      <c r="J76" s="26"/>
    </row>
    <row r="77" spans="1:10" s="17" customFormat="1" ht="24.95" customHeight="1">
      <c r="A77" s="25">
        <v>2100410</v>
      </c>
      <c r="B77" s="86" t="s">
        <v>194</v>
      </c>
      <c r="C77" s="105">
        <f t="shared" si="1"/>
        <v>348.78</v>
      </c>
      <c r="D77" s="105">
        <v>348.78</v>
      </c>
      <c r="E77" s="26"/>
      <c r="F77" s="26"/>
      <c r="G77" s="26"/>
      <c r="H77" s="26"/>
      <c r="I77" s="26"/>
      <c r="J77" s="26"/>
    </row>
    <row r="78" spans="1:10" s="17" customFormat="1" ht="24.95" customHeight="1">
      <c r="A78" s="25">
        <v>21007</v>
      </c>
      <c r="B78" s="85" t="s">
        <v>355</v>
      </c>
      <c r="C78" s="105">
        <f t="shared" si="1"/>
        <v>0.55999999999999994</v>
      </c>
      <c r="D78" s="105">
        <v>0.55999999999999994</v>
      </c>
      <c r="E78" s="26"/>
      <c r="F78" s="26"/>
      <c r="G78" s="26"/>
      <c r="H78" s="26"/>
      <c r="I78" s="26"/>
      <c r="J78" s="26"/>
    </row>
    <row r="79" spans="1:10" s="17" customFormat="1" ht="24.95" customHeight="1">
      <c r="A79" s="25">
        <v>2100717</v>
      </c>
      <c r="B79" s="86" t="s">
        <v>356</v>
      </c>
      <c r="C79" s="105">
        <f t="shared" si="1"/>
        <v>0.48</v>
      </c>
      <c r="D79" s="105">
        <v>0.48</v>
      </c>
      <c r="E79" s="26"/>
      <c r="F79" s="26"/>
      <c r="G79" s="26"/>
      <c r="H79" s="26"/>
      <c r="I79" s="26"/>
      <c r="J79" s="26"/>
    </row>
    <row r="80" spans="1:10" s="17" customFormat="1" ht="24.95" customHeight="1">
      <c r="A80" s="25">
        <v>2100799</v>
      </c>
      <c r="B80" s="86" t="s">
        <v>357</v>
      </c>
      <c r="C80" s="105">
        <f t="shared" si="1"/>
        <v>0.08</v>
      </c>
      <c r="D80" s="105">
        <v>0.08</v>
      </c>
      <c r="E80" s="26"/>
      <c r="F80" s="26"/>
      <c r="G80" s="26"/>
      <c r="H80" s="26"/>
      <c r="I80" s="26"/>
      <c r="J80" s="26"/>
    </row>
    <row r="81" spans="1:10" s="17" customFormat="1" ht="24.95" customHeight="1">
      <c r="A81" s="25">
        <v>21011</v>
      </c>
      <c r="B81" s="85" t="s">
        <v>195</v>
      </c>
      <c r="C81" s="105">
        <f t="shared" si="1"/>
        <v>114.28999999999999</v>
      </c>
      <c r="D81" s="105">
        <v>114.28999999999999</v>
      </c>
      <c r="E81" s="26"/>
      <c r="F81" s="26"/>
      <c r="G81" s="26"/>
      <c r="H81" s="26"/>
      <c r="I81" s="26"/>
      <c r="J81" s="26"/>
    </row>
    <row r="82" spans="1:10" s="17" customFormat="1" ht="24.95" customHeight="1">
      <c r="A82" s="25">
        <v>2101101</v>
      </c>
      <c r="B82" s="86" t="s">
        <v>196</v>
      </c>
      <c r="C82" s="105">
        <f t="shared" si="1"/>
        <v>61.66</v>
      </c>
      <c r="D82" s="105">
        <v>61.66</v>
      </c>
      <c r="E82" s="26"/>
      <c r="F82" s="26"/>
      <c r="G82" s="26"/>
      <c r="H82" s="26"/>
      <c r="I82" s="26"/>
      <c r="J82" s="26"/>
    </row>
    <row r="83" spans="1:10" s="17" customFormat="1" ht="24.95" customHeight="1">
      <c r="A83" s="25">
        <v>2101102</v>
      </c>
      <c r="B83" s="86" t="s">
        <v>197</v>
      </c>
      <c r="C83" s="105">
        <f t="shared" si="1"/>
        <v>52.63</v>
      </c>
      <c r="D83" s="105">
        <v>52.63</v>
      </c>
      <c r="E83" s="26"/>
      <c r="F83" s="26"/>
      <c r="G83" s="26"/>
      <c r="H83" s="26"/>
      <c r="I83" s="26"/>
      <c r="J83" s="26"/>
    </row>
    <row r="84" spans="1:10" s="17" customFormat="1" ht="24.95" customHeight="1">
      <c r="A84" s="25">
        <v>21014</v>
      </c>
      <c r="B84" s="85" t="s">
        <v>198</v>
      </c>
      <c r="C84" s="105">
        <f t="shared" si="1"/>
        <v>26.07</v>
      </c>
      <c r="D84" s="105">
        <v>26.07</v>
      </c>
      <c r="E84" s="26"/>
      <c r="F84" s="26"/>
      <c r="G84" s="26"/>
      <c r="H84" s="26"/>
      <c r="I84" s="26"/>
      <c r="J84" s="26"/>
    </row>
    <row r="85" spans="1:10" s="17" customFormat="1" ht="24.95" customHeight="1">
      <c r="A85" s="25">
        <v>2101401</v>
      </c>
      <c r="B85" s="86" t="s">
        <v>199</v>
      </c>
      <c r="C85" s="105">
        <f t="shared" si="1"/>
        <v>26.07</v>
      </c>
      <c r="D85" s="105">
        <v>26.07</v>
      </c>
      <c r="E85" s="26"/>
      <c r="F85" s="26"/>
      <c r="G85" s="26"/>
      <c r="H85" s="26"/>
      <c r="I85" s="26"/>
      <c r="J85" s="26"/>
    </row>
    <row r="86" spans="1:10" s="17" customFormat="1" ht="24.95" customHeight="1">
      <c r="A86" s="25">
        <v>21099</v>
      </c>
      <c r="B86" s="85" t="s">
        <v>200</v>
      </c>
      <c r="C86" s="105">
        <f t="shared" si="1"/>
        <v>10.3</v>
      </c>
      <c r="D86" s="105">
        <v>10.3</v>
      </c>
      <c r="E86" s="26"/>
      <c r="F86" s="26"/>
      <c r="G86" s="26"/>
      <c r="H86" s="26"/>
      <c r="I86" s="26"/>
      <c r="J86" s="26"/>
    </row>
    <row r="87" spans="1:10" s="17" customFormat="1" ht="24.95" customHeight="1">
      <c r="A87" s="25">
        <v>2109999</v>
      </c>
      <c r="B87" s="86" t="s">
        <v>358</v>
      </c>
      <c r="C87" s="105">
        <f t="shared" si="1"/>
        <v>10.3</v>
      </c>
      <c r="D87" s="105">
        <v>10.3</v>
      </c>
      <c r="E87" s="26"/>
      <c r="F87" s="26"/>
      <c r="G87" s="26"/>
      <c r="H87" s="26"/>
      <c r="I87" s="26"/>
      <c r="J87" s="26"/>
    </row>
    <row r="88" spans="1:10" s="17" customFormat="1" ht="24.95" customHeight="1">
      <c r="A88" s="25">
        <v>211</v>
      </c>
      <c r="B88" s="85" t="s">
        <v>201</v>
      </c>
      <c r="C88" s="105">
        <f t="shared" si="1"/>
        <v>353.31</v>
      </c>
      <c r="D88" s="105">
        <v>353.31</v>
      </c>
      <c r="E88" s="26"/>
      <c r="F88" s="26"/>
      <c r="G88" s="26"/>
      <c r="H88" s="26"/>
      <c r="I88" s="26"/>
      <c r="J88" s="26"/>
    </row>
    <row r="89" spans="1:10" s="17" customFormat="1" ht="24.95" customHeight="1">
      <c r="A89" s="25">
        <v>21103</v>
      </c>
      <c r="B89" s="85" t="s">
        <v>202</v>
      </c>
      <c r="C89" s="105">
        <f t="shared" si="1"/>
        <v>353.31</v>
      </c>
      <c r="D89" s="105">
        <v>353.31</v>
      </c>
      <c r="E89" s="26"/>
      <c r="F89" s="26"/>
      <c r="G89" s="26"/>
      <c r="H89" s="26"/>
      <c r="I89" s="26"/>
      <c r="J89" s="26"/>
    </row>
    <row r="90" spans="1:10" s="17" customFormat="1" ht="24.95" customHeight="1">
      <c r="A90" s="25">
        <v>2110304</v>
      </c>
      <c r="B90" s="86" t="s">
        <v>203</v>
      </c>
      <c r="C90" s="105">
        <f t="shared" si="1"/>
        <v>353.31</v>
      </c>
      <c r="D90" s="105">
        <v>353.31</v>
      </c>
      <c r="E90" s="26"/>
      <c r="F90" s="26"/>
      <c r="G90" s="26"/>
      <c r="H90" s="26"/>
      <c r="I90" s="26"/>
      <c r="J90" s="26"/>
    </row>
    <row r="91" spans="1:10" s="17" customFormat="1" ht="24.95" customHeight="1">
      <c r="A91" s="25">
        <v>212</v>
      </c>
      <c r="B91" s="85" t="s">
        <v>84</v>
      </c>
      <c r="C91" s="105">
        <f t="shared" si="1"/>
        <v>410.35</v>
      </c>
      <c r="D91" s="105">
        <v>410.35</v>
      </c>
      <c r="E91" s="26"/>
      <c r="F91" s="26"/>
      <c r="G91" s="26"/>
      <c r="H91" s="26"/>
      <c r="I91" s="26"/>
      <c r="J91" s="26"/>
    </row>
    <row r="92" spans="1:10" s="17" customFormat="1" ht="24.95" customHeight="1">
      <c r="A92" s="25">
        <v>21201</v>
      </c>
      <c r="B92" s="85" t="s">
        <v>204</v>
      </c>
      <c r="C92" s="105">
        <f t="shared" si="1"/>
        <v>330</v>
      </c>
      <c r="D92" s="105">
        <v>330</v>
      </c>
      <c r="E92" s="26"/>
      <c r="F92" s="26"/>
      <c r="G92" s="26"/>
      <c r="H92" s="26"/>
      <c r="I92" s="26"/>
      <c r="J92" s="26"/>
    </row>
    <row r="93" spans="1:10" s="17" customFormat="1" ht="24.95" customHeight="1">
      <c r="A93" s="25">
        <v>2120104</v>
      </c>
      <c r="B93" s="86" t="s">
        <v>205</v>
      </c>
      <c r="C93" s="105">
        <f t="shared" si="1"/>
        <v>132.58000000000001</v>
      </c>
      <c r="D93" s="105">
        <v>132.58000000000001</v>
      </c>
      <c r="E93" s="26"/>
      <c r="F93" s="26"/>
      <c r="G93" s="26"/>
      <c r="H93" s="26"/>
      <c r="I93" s="26"/>
      <c r="J93" s="26"/>
    </row>
    <row r="94" spans="1:10" s="17" customFormat="1" ht="24.95" customHeight="1">
      <c r="A94" s="25">
        <v>2120199</v>
      </c>
      <c r="B94" s="86" t="s">
        <v>206</v>
      </c>
      <c r="C94" s="105">
        <f t="shared" si="1"/>
        <v>197.42</v>
      </c>
      <c r="D94" s="105">
        <v>197.42</v>
      </c>
      <c r="E94" s="26"/>
      <c r="F94" s="26"/>
      <c r="G94" s="26"/>
      <c r="H94" s="26"/>
      <c r="I94" s="26"/>
      <c r="J94" s="26"/>
    </row>
    <row r="95" spans="1:10" s="17" customFormat="1" ht="24.95" customHeight="1">
      <c r="A95" s="25">
        <v>21203</v>
      </c>
      <c r="B95" s="85" t="s">
        <v>207</v>
      </c>
      <c r="C95" s="105">
        <f t="shared" si="1"/>
        <v>55</v>
      </c>
      <c r="D95" s="105">
        <v>55</v>
      </c>
      <c r="E95" s="26"/>
      <c r="F95" s="26"/>
      <c r="G95" s="26"/>
      <c r="H95" s="26"/>
      <c r="I95" s="26"/>
      <c r="J95" s="26"/>
    </row>
    <row r="96" spans="1:10" s="17" customFormat="1" ht="24.95" customHeight="1">
      <c r="A96" s="25">
        <v>2120399</v>
      </c>
      <c r="B96" s="86" t="s">
        <v>208</v>
      </c>
      <c r="C96" s="105">
        <f t="shared" si="1"/>
        <v>55</v>
      </c>
      <c r="D96" s="105">
        <v>55</v>
      </c>
      <c r="E96" s="26"/>
      <c r="F96" s="26"/>
      <c r="G96" s="26"/>
      <c r="H96" s="26"/>
      <c r="I96" s="26"/>
      <c r="J96" s="26"/>
    </row>
    <row r="97" spans="1:10" s="17" customFormat="1" ht="24.95" customHeight="1">
      <c r="A97" s="25">
        <v>21208</v>
      </c>
      <c r="B97" s="89" t="s">
        <v>209</v>
      </c>
      <c r="C97" s="105">
        <f t="shared" si="1"/>
        <v>25.35</v>
      </c>
      <c r="D97" s="105">
        <v>25.35</v>
      </c>
      <c r="E97" s="26"/>
      <c r="F97" s="26"/>
      <c r="G97" s="26"/>
      <c r="H97" s="26"/>
      <c r="I97" s="26"/>
      <c r="J97" s="26"/>
    </row>
    <row r="98" spans="1:10" s="17" customFormat="1" ht="24.95" customHeight="1">
      <c r="A98" s="25">
        <v>2120804</v>
      </c>
      <c r="B98" s="86" t="s">
        <v>359</v>
      </c>
      <c r="C98" s="105">
        <f t="shared" si="1"/>
        <v>5.6</v>
      </c>
      <c r="D98" s="105">
        <v>5.6</v>
      </c>
      <c r="E98" s="26"/>
      <c r="F98" s="26"/>
      <c r="G98" s="26"/>
      <c r="H98" s="26"/>
      <c r="I98" s="26"/>
      <c r="J98" s="26"/>
    </row>
    <row r="99" spans="1:10" s="17" customFormat="1" ht="24.95" customHeight="1">
      <c r="A99" s="25">
        <v>2120899</v>
      </c>
      <c r="B99" s="86" t="s">
        <v>210</v>
      </c>
      <c r="C99" s="105">
        <f t="shared" si="1"/>
        <v>19.75</v>
      </c>
      <c r="D99" s="105">
        <v>19.75</v>
      </c>
      <c r="E99" s="26"/>
      <c r="F99" s="26"/>
      <c r="G99" s="26"/>
      <c r="H99" s="26"/>
      <c r="I99" s="26"/>
      <c r="J99" s="26"/>
    </row>
    <row r="100" spans="1:10" s="17" customFormat="1" ht="24.95" customHeight="1">
      <c r="A100" s="25">
        <v>213</v>
      </c>
      <c r="B100" s="85" t="s">
        <v>211</v>
      </c>
      <c r="C100" s="105">
        <f t="shared" si="1"/>
        <v>2908.64</v>
      </c>
      <c r="D100" s="105">
        <v>2908.64</v>
      </c>
      <c r="E100" s="26"/>
      <c r="F100" s="26"/>
      <c r="G100" s="26"/>
      <c r="H100" s="26"/>
      <c r="I100" s="26"/>
      <c r="J100" s="26"/>
    </row>
    <row r="101" spans="1:10" s="17" customFormat="1" ht="24.95" customHeight="1">
      <c r="A101" s="25">
        <v>21301</v>
      </c>
      <c r="B101" s="85" t="s">
        <v>212</v>
      </c>
      <c r="C101" s="105">
        <f t="shared" si="1"/>
        <v>295.52999999999997</v>
      </c>
      <c r="D101" s="105">
        <v>295.52999999999997</v>
      </c>
      <c r="E101" s="26"/>
      <c r="F101" s="26"/>
      <c r="G101" s="26"/>
      <c r="H101" s="26"/>
      <c r="I101" s="26"/>
      <c r="J101" s="26"/>
    </row>
    <row r="102" spans="1:10" s="17" customFormat="1" ht="24.95" customHeight="1">
      <c r="A102" s="25">
        <v>2130104</v>
      </c>
      <c r="B102" s="86" t="s">
        <v>150</v>
      </c>
      <c r="C102" s="105">
        <f t="shared" si="1"/>
        <v>174.37</v>
      </c>
      <c r="D102" s="105">
        <v>174.37</v>
      </c>
      <c r="E102" s="26"/>
      <c r="F102" s="26"/>
      <c r="G102" s="26"/>
      <c r="H102" s="26"/>
      <c r="I102" s="26"/>
      <c r="J102" s="26"/>
    </row>
    <row r="103" spans="1:10" s="17" customFormat="1" ht="24.95" customHeight="1">
      <c r="A103" s="25">
        <v>2130135</v>
      </c>
      <c r="B103" s="86" t="s">
        <v>360</v>
      </c>
      <c r="C103" s="105">
        <f t="shared" si="1"/>
        <v>27.29</v>
      </c>
      <c r="D103" s="105">
        <v>27.29</v>
      </c>
      <c r="E103" s="26"/>
      <c r="F103" s="26"/>
      <c r="G103" s="26"/>
      <c r="H103" s="26"/>
      <c r="I103" s="26"/>
      <c r="J103" s="26"/>
    </row>
    <row r="104" spans="1:10" s="17" customFormat="1" ht="24.95" customHeight="1">
      <c r="A104" s="25">
        <v>2130199</v>
      </c>
      <c r="B104" s="86" t="s">
        <v>213</v>
      </c>
      <c r="C104" s="105">
        <f t="shared" si="1"/>
        <v>93.87</v>
      </c>
      <c r="D104" s="105">
        <v>93.87</v>
      </c>
      <c r="E104" s="26"/>
      <c r="F104" s="26"/>
      <c r="G104" s="26"/>
      <c r="H104" s="26"/>
      <c r="I104" s="26"/>
      <c r="J104" s="26"/>
    </row>
    <row r="105" spans="1:10" s="17" customFormat="1" ht="24.95" customHeight="1">
      <c r="A105" s="25">
        <v>21303</v>
      </c>
      <c r="B105" s="85" t="s">
        <v>214</v>
      </c>
      <c r="C105" s="105">
        <f t="shared" si="1"/>
        <v>37.28</v>
      </c>
      <c r="D105" s="105">
        <v>37.28</v>
      </c>
      <c r="E105" s="26"/>
      <c r="F105" s="26"/>
      <c r="G105" s="26"/>
      <c r="H105" s="26"/>
      <c r="I105" s="26"/>
      <c r="J105" s="26"/>
    </row>
    <row r="106" spans="1:10" s="17" customFormat="1" ht="24.95" customHeight="1">
      <c r="A106" s="25">
        <v>2130306</v>
      </c>
      <c r="B106" s="86" t="s">
        <v>215</v>
      </c>
      <c r="C106" s="105">
        <f t="shared" si="1"/>
        <v>1.56</v>
      </c>
      <c r="D106" s="105">
        <v>1.56</v>
      </c>
      <c r="E106" s="26"/>
      <c r="F106" s="26"/>
      <c r="G106" s="26"/>
      <c r="H106" s="26"/>
      <c r="I106" s="26"/>
      <c r="J106" s="26"/>
    </row>
    <row r="107" spans="1:10" s="17" customFormat="1" ht="24.95" customHeight="1">
      <c r="A107" s="25">
        <v>2130335</v>
      </c>
      <c r="B107" s="86" t="s">
        <v>216</v>
      </c>
      <c r="C107" s="105">
        <f t="shared" si="1"/>
        <v>35.72</v>
      </c>
      <c r="D107" s="105">
        <v>35.72</v>
      </c>
      <c r="E107" s="26"/>
      <c r="F107" s="26"/>
      <c r="G107" s="26"/>
      <c r="H107" s="26"/>
      <c r="I107" s="26"/>
      <c r="J107" s="26"/>
    </row>
    <row r="108" spans="1:10" s="17" customFormat="1" ht="24.95" customHeight="1">
      <c r="A108" s="25">
        <v>21305</v>
      </c>
      <c r="B108" s="85" t="s">
        <v>217</v>
      </c>
      <c r="C108" s="105">
        <f t="shared" si="1"/>
        <v>227.34</v>
      </c>
      <c r="D108" s="105">
        <v>227.34</v>
      </c>
      <c r="E108" s="26"/>
      <c r="F108" s="26"/>
      <c r="G108" s="26"/>
      <c r="H108" s="26"/>
      <c r="I108" s="26"/>
      <c r="J108" s="26"/>
    </row>
    <row r="109" spans="1:10" s="17" customFormat="1" ht="24.95" customHeight="1">
      <c r="A109" s="25">
        <v>2130504</v>
      </c>
      <c r="B109" s="86" t="s">
        <v>218</v>
      </c>
      <c r="C109" s="105">
        <f t="shared" si="1"/>
        <v>224.18</v>
      </c>
      <c r="D109" s="105">
        <v>224.18</v>
      </c>
      <c r="E109" s="26"/>
      <c r="F109" s="26"/>
      <c r="G109" s="26"/>
      <c r="H109" s="26"/>
      <c r="I109" s="26"/>
      <c r="J109" s="26"/>
    </row>
    <row r="110" spans="1:10" s="17" customFormat="1" ht="24.95" customHeight="1">
      <c r="A110" s="25">
        <v>2130599</v>
      </c>
      <c r="B110" s="86" t="s">
        <v>219</v>
      </c>
      <c r="C110" s="105">
        <f t="shared" si="1"/>
        <v>3.16</v>
      </c>
      <c r="D110" s="105">
        <v>3.16</v>
      </c>
      <c r="E110" s="26"/>
      <c r="F110" s="26"/>
      <c r="G110" s="26"/>
      <c r="H110" s="26"/>
      <c r="I110" s="26"/>
      <c r="J110" s="26"/>
    </row>
    <row r="111" spans="1:10" s="17" customFormat="1" ht="24.95" customHeight="1">
      <c r="A111" s="25">
        <v>21307</v>
      </c>
      <c r="B111" s="85" t="s">
        <v>220</v>
      </c>
      <c r="C111" s="105">
        <f t="shared" si="1"/>
        <v>958.65000000000009</v>
      </c>
      <c r="D111" s="105">
        <v>958.65000000000009</v>
      </c>
      <c r="E111" s="26"/>
      <c r="F111" s="26"/>
      <c r="G111" s="26"/>
      <c r="H111" s="26"/>
      <c r="I111" s="26"/>
      <c r="J111" s="26"/>
    </row>
    <row r="112" spans="1:10" s="17" customFormat="1" ht="24.95" customHeight="1">
      <c r="A112" s="25">
        <v>2130705</v>
      </c>
      <c r="B112" s="86" t="s">
        <v>221</v>
      </c>
      <c r="C112" s="105">
        <f t="shared" si="1"/>
        <v>818.59</v>
      </c>
      <c r="D112" s="105">
        <v>818.59</v>
      </c>
      <c r="E112" s="26"/>
      <c r="F112" s="26"/>
      <c r="G112" s="26"/>
      <c r="H112" s="26"/>
      <c r="I112" s="26"/>
      <c r="J112" s="26"/>
    </row>
    <row r="113" spans="1:10" s="17" customFormat="1" ht="24.95" customHeight="1">
      <c r="A113" s="25">
        <v>2130799</v>
      </c>
      <c r="B113" s="86" t="s">
        <v>361</v>
      </c>
      <c r="C113" s="105">
        <f t="shared" si="1"/>
        <v>140.06</v>
      </c>
      <c r="D113" s="105">
        <v>140.06</v>
      </c>
      <c r="E113" s="26"/>
      <c r="F113" s="26"/>
      <c r="G113" s="26"/>
      <c r="H113" s="26"/>
      <c r="I113" s="26"/>
      <c r="J113" s="26"/>
    </row>
    <row r="114" spans="1:10" s="17" customFormat="1" ht="24.95" customHeight="1">
      <c r="A114" s="25">
        <v>21367</v>
      </c>
      <c r="B114" s="85" t="s">
        <v>222</v>
      </c>
      <c r="C114" s="105">
        <f t="shared" si="1"/>
        <v>601.03</v>
      </c>
      <c r="D114" s="105">
        <v>601.03</v>
      </c>
      <c r="E114" s="26"/>
      <c r="F114" s="26"/>
      <c r="G114" s="26"/>
      <c r="H114" s="26"/>
      <c r="I114" s="26"/>
      <c r="J114" s="26"/>
    </row>
    <row r="115" spans="1:10" s="17" customFormat="1" ht="24.95" customHeight="1">
      <c r="A115" s="25">
        <v>2136702</v>
      </c>
      <c r="B115" s="86" t="s">
        <v>223</v>
      </c>
      <c r="C115" s="105">
        <f t="shared" si="1"/>
        <v>601.03</v>
      </c>
      <c r="D115" s="105">
        <v>601.03</v>
      </c>
      <c r="E115" s="26"/>
      <c r="F115" s="26"/>
      <c r="G115" s="26"/>
      <c r="H115" s="26"/>
      <c r="I115" s="26"/>
      <c r="J115" s="26"/>
    </row>
    <row r="116" spans="1:10" s="17" customFormat="1" ht="24.95" customHeight="1">
      <c r="A116" s="25">
        <v>21369</v>
      </c>
      <c r="B116" s="85" t="s">
        <v>224</v>
      </c>
      <c r="C116" s="105">
        <f t="shared" si="1"/>
        <v>788.81</v>
      </c>
      <c r="D116" s="105">
        <v>788.81</v>
      </c>
      <c r="E116" s="26"/>
      <c r="F116" s="26"/>
      <c r="G116" s="26"/>
      <c r="H116" s="26"/>
      <c r="I116" s="26"/>
      <c r="J116" s="26"/>
    </row>
    <row r="117" spans="1:10" s="17" customFormat="1" ht="24.95" customHeight="1">
      <c r="A117" s="25">
        <v>2136902</v>
      </c>
      <c r="B117" s="86" t="s">
        <v>225</v>
      </c>
      <c r="C117" s="105">
        <f t="shared" si="1"/>
        <v>788.81</v>
      </c>
      <c r="D117" s="105">
        <v>788.81</v>
      </c>
      <c r="E117" s="26"/>
      <c r="F117" s="26"/>
      <c r="G117" s="26"/>
      <c r="H117" s="26"/>
      <c r="I117" s="26"/>
      <c r="J117" s="26"/>
    </row>
    <row r="118" spans="1:10" s="17" customFormat="1" ht="24.95" customHeight="1">
      <c r="A118" s="25">
        <v>214</v>
      </c>
      <c r="B118" s="89" t="s">
        <v>226</v>
      </c>
      <c r="C118" s="105">
        <f t="shared" si="1"/>
        <v>18.380000000000003</v>
      </c>
      <c r="D118" s="105">
        <v>18.380000000000003</v>
      </c>
      <c r="E118" s="26"/>
      <c r="F118" s="26"/>
      <c r="G118" s="26"/>
      <c r="H118" s="26"/>
      <c r="I118" s="26"/>
      <c r="J118" s="26"/>
    </row>
    <row r="119" spans="1:10" s="17" customFormat="1" ht="24.95" customHeight="1">
      <c r="A119" s="25">
        <v>21401</v>
      </c>
      <c r="B119" s="89" t="s">
        <v>362</v>
      </c>
      <c r="C119" s="105">
        <f t="shared" si="1"/>
        <v>8.8000000000000007</v>
      </c>
      <c r="D119" s="105">
        <v>8.8000000000000007</v>
      </c>
      <c r="E119" s="26"/>
      <c r="F119" s="26"/>
      <c r="G119" s="26"/>
      <c r="H119" s="26"/>
      <c r="I119" s="26"/>
      <c r="J119" s="26"/>
    </row>
    <row r="120" spans="1:10" s="17" customFormat="1" ht="24.95" customHeight="1">
      <c r="A120" s="25">
        <v>2140106</v>
      </c>
      <c r="B120" s="86" t="s">
        <v>363</v>
      </c>
      <c r="C120" s="105">
        <f t="shared" si="1"/>
        <v>8.8000000000000007</v>
      </c>
      <c r="D120" s="105">
        <v>8.8000000000000007</v>
      </c>
      <c r="E120" s="26"/>
      <c r="F120" s="26"/>
      <c r="G120" s="26"/>
      <c r="H120" s="26"/>
      <c r="I120" s="26"/>
      <c r="J120" s="26"/>
    </row>
    <row r="121" spans="1:10" s="17" customFormat="1" ht="24.95" customHeight="1">
      <c r="A121" s="25">
        <v>21406</v>
      </c>
      <c r="B121" s="89" t="s">
        <v>227</v>
      </c>
      <c r="C121" s="105">
        <f t="shared" si="1"/>
        <v>9.58</v>
      </c>
      <c r="D121" s="105">
        <v>9.58</v>
      </c>
      <c r="E121" s="26"/>
      <c r="F121" s="26"/>
      <c r="G121" s="26"/>
      <c r="H121" s="26"/>
      <c r="I121" s="26"/>
      <c r="J121" s="26"/>
    </row>
    <row r="122" spans="1:10" s="17" customFormat="1" ht="24.95" customHeight="1">
      <c r="A122" s="25">
        <v>2140601</v>
      </c>
      <c r="B122" s="86" t="s">
        <v>228</v>
      </c>
      <c r="C122" s="105">
        <f t="shared" si="1"/>
        <v>9.58</v>
      </c>
      <c r="D122" s="105">
        <v>9.58</v>
      </c>
      <c r="E122" s="26"/>
      <c r="F122" s="26"/>
      <c r="G122" s="26"/>
      <c r="H122" s="26"/>
      <c r="I122" s="26"/>
      <c r="J122" s="26"/>
    </row>
    <row r="123" spans="1:10" s="17" customFormat="1" ht="24.95" customHeight="1">
      <c r="A123" s="25">
        <v>216</v>
      </c>
      <c r="B123" s="85" t="s">
        <v>364</v>
      </c>
      <c r="C123" s="105">
        <f t="shared" si="1"/>
        <v>14</v>
      </c>
      <c r="D123" s="105">
        <v>14</v>
      </c>
      <c r="E123" s="26"/>
      <c r="F123" s="26"/>
      <c r="G123" s="26"/>
      <c r="H123" s="26"/>
      <c r="I123" s="26"/>
      <c r="J123" s="26"/>
    </row>
    <row r="124" spans="1:10" s="17" customFormat="1" ht="24.95" customHeight="1">
      <c r="A124" s="25">
        <v>21602</v>
      </c>
      <c r="B124" s="85" t="s">
        <v>365</v>
      </c>
      <c r="C124" s="105">
        <f t="shared" si="1"/>
        <v>14</v>
      </c>
      <c r="D124" s="105">
        <v>14</v>
      </c>
      <c r="E124" s="26"/>
      <c r="F124" s="26"/>
      <c r="G124" s="26"/>
      <c r="H124" s="26"/>
      <c r="I124" s="26"/>
      <c r="J124" s="26"/>
    </row>
    <row r="125" spans="1:10" s="17" customFormat="1" ht="24.95" customHeight="1">
      <c r="A125" s="25">
        <v>2160299</v>
      </c>
      <c r="B125" s="86" t="s">
        <v>366</v>
      </c>
      <c r="C125" s="105">
        <f t="shared" si="1"/>
        <v>14</v>
      </c>
      <c r="D125" s="105">
        <v>14</v>
      </c>
      <c r="E125" s="26"/>
      <c r="F125" s="26"/>
      <c r="G125" s="26"/>
      <c r="H125" s="26"/>
      <c r="I125" s="26"/>
      <c r="J125" s="26"/>
    </row>
    <row r="126" spans="1:10" s="17" customFormat="1" ht="24.95" customHeight="1">
      <c r="A126" s="25">
        <v>221</v>
      </c>
      <c r="B126" s="85" t="s">
        <v>229</v>
      </c>
      <c r="C126" s="105">
        <f t="shared" si="1"/>
        <v>285</v>
      </c>
      <c r="D126" s="105">
        <v>285</v>
      </c>
      <c r="E126" s="26"/>
      <c r="F126" s="26"/>
      <c r="G126" s="26"/>
      <c r="H126" s="26"/>
      <c r="I126" s="26"/>
      <c r="J126" s="26"/>
    </row>
    <row r="127" spans="1:10" s="17" customFormat="1" ht="24.95" customHeight="1">
      <c r="A127" s="25">
        <v>22101</v>
      </c>
      <c r="B127" s="85" t="s">
        <v>230</v>
      </c>
      <c r="C127" s="105">
        <f t="shared" si="1"/>
        <v>184.41</v>
      </c>
      <c r="D127" s="105">
        <v>184.41</v>
      </c>
      <c r="E127" s="26"/>
      <c r="F127" s="26"/>
      <c r="G127" s="26"/>
      <c r="H127" s="26"/>
      <c r="I127" s="26"/>
      <c r="J127" s="26"/>
    </row>
    <row r="128" spans="1:10" s="17" customFormat="1" ht="24.95" customHeight="1">
      <c r="A128" s="25">
        <v>2210108</v>
      </c>
      <c r="B128" s="86" t="s">
        <v>367</v>
      </c>
      <c r="C128" s="105">
        <f t="shared" si="1"/>
        <v>184.41</v>
      </c>
      <c r="D128" s="105">
        <v>184.41</v>
      </c>
      <c r="E128" s="26"/>
      <c r="F128" s="26"/>
      <c r="G128" s="26"/>
      <c r="H128" s="26"/>
      <c r="I128" s="26"/>
      <c r="J128" s="26"/>
    </row>
    <row r="129" spans="1:10" s="17" customFormat="1" ht="24.95" customHeight="1">
      <c r="A129" s="25">
        <v>22102</v>
      </c>
      <c r="B129" s="85" t="s">
        <v>231</v>
      </c>
      <c r="C129" s="105">
        <f t="shared" si="1"/>
        <v>100.59</v>
      </c>
      <c r="D129" s="105">
        <v>100.59</v>
      </c>
      <c r="E129" s="26"/>
      <c r="F129" s="26"/>
      <c r="G129" s="26"/>
      <c r="H129" s="26"/>
      <c r="I129" s="26"/>
      <c r="J129" s="26"/>
    </row>
    <row r="130" spans="1:10" s="17" customFormat="1" ht="24.95" customHeight="1">
      <c r="A130" s="25">
        <v>2210201</v>
      </c>
      <c r="B130" s="86" t="s">
        <v>232</v>
      </c>
      <c r="C130" s="105">
        <f t="shared" si="1"/>
        <v>100.59</v>
      </c>
      <c r="D130" s="105">
        <v>100.59</v>
      </c>
      <c r="E130" s="26"/>
      <c r="F130" s="26"/>
      <c r="G130" s="26"/>
      <c r="H130" s="26"/>
      <c r="I130" s="26"/>
      <c r="J130" s="26"/>
    </row>
    <row r="131" spans="1:10" s="17" customFormat="1" ht="24.95" customHeight="1">
      <c r="A131" s="25">
        <v>224</v>
      </c>
      <c r="B131" s="85" t="s">
        <v>233</v>
      </c>
      <c r="C131" s="105">
        <f t="shared" si="1"/>
        <v>400</v>
      </c>
      <c r="D131" s="105">
        <v>400</v>
      </c>
      <c r="E131" s="26"/>
      <c r="F131" s="26"/>
      <c r="G131" s="26"/>
      <c r="H131" s="26"/>
      <c r="I131" s="26"/>
      <c r="J131" s="26"/>
    </row>
    <row r="132" spans="1:10" s="17" customFormat="1" ht="24.95" customHeight="1">
      <c r="A132" s="25">
        <v>22406</v>
      </c>
      <c r="B132" s="85" t="s">
        <v>234</v>
      </c>
      <c r="C132" s="105">
        <f t="shared" si="1"/>
        <v>400</v>
      </c>
      <c r="D132" s="105">
        <v>400</v>
      </c>
      <c r="E132" s="26"/>
      <c r="F132" s="26"/>
      <c r="G132" s="26"/>
      <c r="H132" s="26"/>
      <c r="I132" s="26"/>
      <c r="J132" s="26"/>
    </row>
    <row r="133" spans="1:10" s="17" customFormat="1" ht="24.95" customHeight="1">
      <c r="A133" s="25">
        <v>2240601</v>
      </c>
      <c r="B133" s="86" t="s">
        <v>235</v>
      </c>
      <c r="C133" s="105">
        <f t="shared" si="1"/>
        <v>400</v>
      </c>
      <c r="D133" s="105">
        <v>400</v>
      </c>
      <c r="E133" s="26"/>
      <c r="F133" s="26"/>
      <c r="G133" s="26"/>
      <c r="H133" s="26"/>
      <c r="I133" s="26"/>
      <c r="J133" s="26"/>
    </row>
    <row r="134" spans="1:10" s="17" customFormat="1" ht="24.95" customHeight="1">
      <c r="A134" s="25">
        <v>229</v>
      </c>
      <c r="B134" s="85" t="s">
        <v>236</v>
      </c>
      <c r="C134" s="105">
        <f t="shared" si="1"/>
        <v>45</v>
      </c>
      <c r="D134" s="105">
        <v>45</v>
      </c>
      <c r="E134" s="26"/>
      <c r="F134" s="26"/>
      <c r="G134" s="26"/>
      <c r="H134" s="26"/>
      <c r="I134" s="26"/>
      <c r="J134" s="26"/>
    </row>
    <row r="135" spans="1:10" s="17" customFormat="1" ht="24.95" customHeight="1">
      <c r="A135" s="25">
        <v>22999</v>
      </c>
      <c r="B135" s="85" t="s">
        <v>236</v>
      </c>
      <c r="C135" s="105">
        <f t="shared" si="1"/>
        <v>45</v>
      </c>
      <c r="D135" s="105">
        <v>45</v>
      </c>
      <c r="E135" s="26"/>
      <c r="F135" s="26"/>
      <c r="G135" s="26"/>
      <c r="H135" s="26"/>
      <c r="I135" s="26"/>
      <c r="J135" s="26"/>
    </row>
    <row r="136" spans="1:10" s="17" customFormat="1" ht="24.95" customHeight="1">
      <c r="A136" s="163">
        <v>2299999</v>
      </c>
      <c r="B136" s="170" t="s">
        <v>237</v>
      </c>
      <c r="C136" s="164">
        <f t="shared" si="1"/>
        <v>45</v>
      </c>
      <c r="D136" s="235">
        <v>45</v>
      </c>
      <c r="E136" s="234"/>
      <c r="F136" s="234"/>
      <c r="G136" s="234"/>
      <c r="H136" s="234"/>
      <c r="I136" s="234"/>
      <c r="J136" s="234"/>
    </row>
    <row r="137" spans="1:10" s="17" customFormat="1" ht="21" customHeight="1">
      <c r="A137" s="63" t="s">
        <v>26</v>
      </c>
      <c r="B137" s="58"/>
      <c r="C137" s="113"/>
      <c r="D137" s="113"/>
      <c r="E137" s="64"/>
      <c r="F137" s="64"/>
      <c r="G137" s="64"/>
      <c r="H137" s="64"/>
      <c r="I137" s="64"/>
      <c r="J137" s="64"/>
    </row>
    <row r="138" spans="1:10" s="17" customFormat="1" ht="21" customHeight="1">
      <c r="A138" s="83"/>
      <c r="B138" s="58"/>
      <c r="C138" s="113"/>
      <c r="D138" s="113"/>
      <c r="E138" s="64"/>
      <c r="F138" s="64"/>
      <c r="G138" s="64"/>
      <c r="H138" s="64"/>
      <c r="I138" s="64"/>
      <c r="J138" s="64"/>
    </row>
    <row r="139" spans="1:10" s="17" customFormat="1" ht="21" customHeight="1">
      <c r="A139" s="83"/>
      <c r="B139" s="58"/>
      <c r="C139" s="113"/>
      <c r="D139" s="113"/>
      <c r="E139" s="64"/>
      <c r="F139" s="64"/>
      <c r="G139" s="64"/>
      <c r="H139" s="64"/>
      <c r="I139" s="64"/>
      <c r="J139" s="64"/>
    </row>
    <row r="140" spans="1:10" s="17" customFormat="1" ht="21" customHeight="1">
      <c r="A140" s="83"/>
      <c r="B140" s="58"/>
      <c r="C140" s="113"/>
      <c r="D140" s="113"/>
      <c r="E140" s="64"/>
      <c r="F140" s="64"/>
      <c r="G140" s="64"/>
      <c r="H140" s="64"/>
      <c r="I140" s="64"/>
      <c r="J140" s="64"/>
    </row>
    <row r="141" spans="1:10" s="17" customFormat="1" ht="21" customHeight="1">
      <c r="A141" s="83"/>
      <c r="B141" s="58"/>
      <c r="C141" s="113"/>
      <c r="D141" s="113"/>
      <c r="E141" s="64"/>
      <c r="F141" s="64"/>
      <c r="G141" s="64"/>
      <c r="H141" s="64"/>
      <c r="I141" s="64"/>
      <c r="J141" s="64"/>
    </row>
    <row r="142" spans="1:10" s="17" customFormat="1" ht="21" customHeight="1">
      <c r="A142" s="83"/>
      <c r="B142" s="58"/>
      <c r="C142" s="113"/>
      <c r="D142" s="113"/>
      <c r="E142" s="64"/>
      <c r="F142" s="64"/>
      <c r="G142" s="64"/>
      <c r="H142" s="64"/>
      <c r="I142" s="64"/>
      <c r="J142" s="64"/>
    </row>
    <row r="143" spans="1:10" s="17" customFormat="1" ht="21" customHeight="1">
      <c r="A143" s="83"/>
      <c r="B143" s="58"/>
      <c r="C143" s="113"/>
      <c r="D143" s="113"/>
      <c r="E143" s="64"/>
      <c r="F143" s="64"/>
      <c r="G143" s="64"/>
      <c r="H143" s="64"/>
      <c r="I143" s="64"/>
      <c r="J143" s="64"/>
    </row>
    <row r="144" spans="1:10" s="17" customFormat="1" ht="21" customHeight="1">
      <c r="A144" s="83"/>
      <c r="B144" s="58"/>
      <c r="C144" s="113"/>
      <c r="D144" s="113"/>
      <c r="E144" s="64"/>
      <c r="F144" s="64"/>
      <c r="G144" s="64"/>
      <c r="H144" s="64"/>
      <c r="I144" s="64"/>
      <c r="J144" s="64"/>
    </row>
    <row r="145" spans="1:10" s="17" customFormat="1" ht="21" customHeight="1">
      <c r="A145" s="83"/>
      <c r="B145" s="58"/>
      <c r="C145" s="113"/>
      <c r="D145" s="113"/>
      <c r="E145" s="64"/>
      <c r="F145" s="64"/>
      <c r="G145" s="64"/>
      <c r="H145" s="64"/>
      <c r="I145" s="64"/>
      <c r="J145" s="64"/>
    </row>
    <row r="146" spans="1:10" s="17" customFormat="1" ht="21" customHeight="1">
      <c r="A146" s="83"/>
      <c r="B146" s="58"/>
      <c r="C146" s="113"/>
      <c r="D146" s="113"/>
      <c r="E146" s="64"/>
      <c r="F146" s="64"/>
      <c r="G146" s="64"/>
      <c r="H146" s="64"/>
      <c r="I146" s="64"/>
      <c r="J146" s="64"/>
    </row>
    <row r="147" spans="1:10" s="17" customFormat="1" ht="21" customHeight="1">
      <c r="A147" s="83"/>
      <c r="B147" s="58"/>
      <c r="C147" s="113"/>
      <c r="D147" s="113"/>
      <c r="E147" s="64"/>
      <c r="F147" s="64"/>
      <c r="G147" s="64"/>
      <c r="H147" s="64"/>
      <c r="I147" s="64"/>
      <c r="J147" s="64"/>
    </row>
    <row r="148" spans="1:10" s="17" customFormat="1" ht="21" customHeight="1">
      <c r="A148" s="83"/>
      <c r="B148" s="58"/>
      <c r="C148" s="113"/>
      <c r="D148" s="113"/>
      <c r="E148" s="64"/>
      <c r="F148" s="64"/>
      <c r="G148" s="64"/>
      <c r="H148" s="64"/>
      <c r="I148" s="64"/>
      <c r="J148" s="64"/>
    </row>
    <row r="149" spans="1:10" s="17" customFormat="1" ht="21" customHeight="1">
      <c r="A149" s="83"/>
      <c r="B149" s="58"/>
      <c r="C149" s="113"/>
      <c r="D149" s="113"/>
      <c r="E149" s="64"/>
      <c r="F149" s="64"/>
      <c r="G149" s="64"/>
      <c r="H149" s="64"/>
      <c r="I149" s="64"/>
      <c r="J149" s="64"/>
    </row>
    <row r="150" spans="1:10" s="17" customFormat="1" ht="21" customHeight="1">
      <c r="A150" s="83"/>
      <c r="B150" s="58"/>
      <c r="C150" s="113"/>
      <c r="D150" s="113"/>
      <c r="E150" s="64"/>
      <c r="F150" s="64"/>
      <c r="G150" s="64"/>
      <c r="H150" s="64"/>
      <c r="I150" s="64"/>
      <c r="J150" s="64"/>
    </row>
    <row r="151" spans="1:10" s="17" customFormat="1">
      <c r="A151" s="83"/>
      <c r="B151" s="58"/>
      <c r="C151" s="113"/>
      <c r="D151" s="113"/>
      <c r="E151" s="64"/>
      <c r="F151" s="64"/>
      <c r="G151" s="64"/>
      <c r="H151" s="64"/>
      <c r="I151" s="64"/>
      <c r="J151" s="64"/>
    </row>
    <row r="152" spans="1:10" s="17" customFormat="1">
      <c r="A152" s="83"/>
      <c r="B152" s="58"/>
      <c r="C152" s="113"/>
      <c r="D152" s="113"/>
      <c r="E152" s="64"/>
      <c r="F152" s="64"/>
      <c r="G152" s="64"/>
      <c r="H152" s="64"/>
      <c r="I152" s="64"/>
      <c r="J152" s="64"/>
    </row>
    <row r="153" spans="1:10" s="17" customFormat="1">
      <c r="A153" s="83"/>
      <c r="B153" s="58"/>
      <c r="C153" s="113"/>
      <c r="D153" s="113"/>
      <c r="E153" s="64"/>
      <c r="F153" s="64"/>
      <c r="G153" s="64"/>
      <c r="H153" s="64"/>
      <c r="I153" s="64"/>
      <c r="J153" s="64"/>
    </row>
    <row r="154" spans="1:10" s="17" customFormat="1">
      <c r="A154" s="83"/>
      <c r="B154" s="58"/>
      <c r="C154" s="113"/>
      <c r="D154" s="113"/>
      <c r="E154" s="64"/>
      <c r="F154" s="64"/>
      <c r="G154" s="64"/>
      <c r="H154" s="64"/>
      <c r="I154" s="64"/>
      <c r="J154" s="64"/>
    </row>
    <row r="155" spans="1:10" s="17" customFormat="1">
      <c r="A155" s="83"/>
      <c r="B155" s="58"/>
      <c r="C155" s="113"/>
      <c r="D155" s="113"/>
      <c r="E155" s="64"/>
      <c r="F155" s="64"/>
      <c r="G155" s="64"/>
      <c r="H155" s="64"/>
      <c r="I155" s="64"/>
      <c r="J155" s="64"/>
    </row>
    <row r="156" spans="1:10" s="17" customFormat="1">
      <c r="A156" s="83"/>
      <c r="B156" s="58"/>
      <c r="C156" s="113"/>
      <c r="D156" s="113"/>
      <c r="E156" s="64"/>
      <c r="F156" s="64"/>
      <c r="G156" s="64"/>
      <c r="H156" s="64"/>
      <c r="I156" s="64"/>
      <c r="J156" s="64"/>
    </row>
    <row r="157" spans="1:10" s="17" customFormat="1">
      <c r="A157" s="83"/>
      <c r="B157" s="58"/>
      <c r="C157" s="113"/>
      <c r="D157" s="113"/>
      <c r="E157" s="64"/>
      <c r="F157" s="64"/>
      <c r="G157" s="64"/>
      <c r="H157" s="64"/>
      <c r="I157" s="64"/>
      <c r="J157" s="64"/>
    </row>
    <row r="158" spans="1:10" s="17" customFormat="1">
      <c r="A158" s="83"/>
      <c r="B158" s="58"/>
      <c r="C158" s="113"/>
      <c r="D158" s="113"/>
      <c r="E158" s="64"/>
      <c r="F158" s="64"/>
      <c r="G158" s="64"/>
      <c r="H158" s="64"/>
      <c r="I158" s="64"/>
      <c r="J158" s="64"/>
    </row>
    <row r="159" spans="1:10" s="17" customFormat="1">
      <c r="A159" s="83"/>
      <c r="B159" s="58"/>
      <c r="C159" s="113"/>
      <c r="D159" s="113"/>
      <c r="E159" s="64"/>
      <c r="F159" s="64"/>
      <c r="G159" s="64"/>
      <c r="H159" s="64"/>
      <c r="I159" s="64"/>
      <c r="J159" s="64"/>
    </row>
    <row r="160" spans="1:10" s="17" customFormat="1">
      <c r="A160" s="83"/>
      <c r="B160" s="58"/>
      <c r="C160" s="113"/>
      <c r="D160" s="113"/>
      <c r="E160" s="64"/>
      <c r="F160" s="64"/>
      <c r="G160" s="64"/>
      <c r="H160" s="64"/>
      <c r="I160" s="64"/>
      <c r="J160" s="64"/>
    </row>
    <row r="161" spans="1:10" s="17" customFormat="1">
      <c r="A161" s="83"/>
      <c r="B161" s="58"/>
      <c r="C161" s="113"/>
      <c r="D161" s="113"/>
      <c r="E161" s="64"/>
      <c r="F161" s="64"/>
      <c r="G161" s="64"/>
      <c r="H161" s="64"/>
      <c r="I161" s="64"/>
      <c r="J161" s="64"/>
    </row>
    <row r="162" spans="1:10" s="17" customFormat="1">
      <c r="A162" s="83"/>
      <c r="B162" s="58"/>
      <c r="C162" s="113"/>
      <c r="D162" s="113"/>
      <c r="E162" s="64"/>
      <c r="F162" s="64"/>
      <c r="G162" s="64"/>
      <c r="H162" s="64"/>
      <c r="I162" s="64"/>
      <c r="J162" s="64"/>
    </row>
    <row r="163" spans="1:10" s="17" customFormat="1">
      <c r="A163" s="83"/>
      <c r="B163" s="58"/>
      <c r="C163" s="113"/>
      <c r="D163" s="113"/>
      <c r="E163" s="64"/>
      <c r="F163" s="64"/>
      <c r="G163" s="64"/>
      <c r="H163" s="64"/>
      <c r="I163" s="64"/>
      <c r="J163" s="64"/>
    </row>
    <row r="164" spans="1:10" s="17" customFormat="1">
      <c r="A164" s="83"/>
      <c r="B164" s="58"/>
      <c r="C164" s="113"/>
      <c r="D164" s="113"/>
      <c r="E164" s="64"/>
      <c r="F164" s="64"/>
      <c r="G164" s="64"/>
      <c r="H164" s="64"/>
      <c r="I164" s="64"/>
      <c r="J164" s="64"/>
    </row>
    <row r="165" spans="1:10" s="17" customFormat="1">
      <c r="A165" s="83"/>
      <c r="B165" s="58"/>
      <c r="C165" s="113"/>
      <c r="D165" s="113"/>
      <c r="E165" s="64"/>
      <c r="F165" s="64"/>
      <c r="G165" s="64"/>
      <c r="H165" s="64"/>
      <c r="I165" s="64"/>
      <c r="J165" s="64"/>
    </row>
    <row r="166" spans="1:10" s="17" customFormat="1">
      <c r="A166" s="83"/>
      <c r="B166" s="58"/>
      <c r="C166" s="113"/>
      <c r="D166" s="113"/>
      <c r="E166" s="64"/>
      <c r="F166" s="64"/>
      <c r="G166" s="64"/>
      <c r="H166" s="64"/>
      <c r="I166" s="64"/>
      <c r="J166" s="64"/>
    </row>
    <row r="167" spans="1:10" s="17" customFormat="1">
      <c r="A167" s="83"/>
      <c r="B167" s="58"/>
      <c r="C167" s="113"/>
      <c r="D167" s="113"/>
      <c r="E167" s="64"/>
      <c r="F167" s="64"/>
      <c r="G167" s="64"/>
      <c r="H167" s="64"/>
      <c r="I167" s="64"/>
      <c r="J167" s="64"/>
    </row>
    <row r="168" spans="1:10">
      <c r="E168" s="50"/>
      <c r="F168" s="50"/>
      <c r="G168" s="50"/>
      <c r="H168" s="50"/>
      <c r="I168" s="50"/>
      <c r="J168" s="50"/>
    </row>
    <row r="169" spans="1:10">
      <c r="E169" s="50"/>
      <c r="F169" s="50"/>
      <c r="G169" s="50"/>
      <c r="H169" s="50"/>
      <c r="I169" s="50"/>
      <c r="J169" s="50"/>
    </row>
    <row r="170" spans="1:10">
      <c r="E170" s="50"/>
      <c r="F170" s="50"/>
      <c r="G170" s="50"/>
      <c r="H170" s="50"/>
      <c r="I170" s="50"/>
      <c r="J170" s="50"/>
    </row>
    <row r="171" spans="1:10">
      <c r="E171" s="50"/>
      <c r="F171" s="50"/>
      <c r="G171" s="50"/>
      <c r="H171" s="50"/>
      <c r="I171" s="50"/>
      <c r="J171" s="50"/>
    </row>
    <row r="172" spans="1:10">
      <c r="E172" s="50"/>
      <c r="F172" s="50"/>
      <c r="G172" s="50"/>
      <c r="H172" s="50"/>
      <c r="I172" s="50"/>
      <c r="J172" s="50"/>
    </row>
    <row r="173" spans="1:10">
      <c r="E173" s="50"/>
      <c r="F173" s="50"/>
      <c r="G173" s="50"/>
      <c r="H173" s="50"/>
      <c r="I173" s="50"/>
      <c r="J173" s="50"/>
    </row>
    <row r="174" spans="1:10">
      <c r="E174" s="50"/>
      <c r="F174" s="50"/>
      <c r="G174" s="50"/>
      <c r="H174" s="50"/>
      <c r="I174" s="50"/>
      <c r="J174" s="50"/>
    </row>
    <row r="175" spans="1:10">
      <c r="E175" s="50"/>
      <c r="F175" s="50"/>
      <c r="G175" s="50"/>
      <c r="H175" s="50"/>
      <c r="I175" s="50"/>
      <c r="J175" s="50"/>
    </row>
    <row r="176" spans="1:10">
      <c r="E176" s="50"/>
      <c r="F176" s="50"/>
      <c r="G176" s="50"/>
      <c r="H176" s="50"/>
      <c r="I176" s="50"/>
      <c r="J176" s="50"/>
    </row>
    <row r="177" spans="5:10">
      <c r="E177" s="50"/>
      <c r="F177" s="50"/>
      <c r="G177" s="50"/>
      <c r="H177" s="50"/>
      <c r="I177" s="50"/>
      <c r="J177" s="50"/>
    </row>
    <row r="178" spans="5:10">
      <c r="E178" s="50"/>
      <c r="F178" s="50"/>
      <c r="G178" s="50"/>
      <c r="H178" s="50"/>
      <c r="I178" s="50"/>
      <c r="J178" s="50"/>
    </row>
    <row r="179" spans="5:10">
      <c r="E179" s="50"/>
      <c r="F179" s="50"/>
      <c r="G179" s="50"/>
      <c r="H179" s="50"/>
      <c r="I179" s="50"/>
      <c r="J179" s="50"/>
    </row>
    <row r="180" spans="5:10">
      <c r="E180" s="50"/>
      <c r="F180" s="50"/>
      <c r="G180" s="50"/>
      <c r="H180" s="50"/>
      <c r="I180" s="50"/>
      <c r="J180" s="50"/>
    </row>
    <row r="181" spans="5:10">
      <c r="E181" s="50"/>
      <c r="F181" s="50"/>
      <c r="G181" s="50"/>
      <c r="H181" s="50"/>
      <c r="I181" s="50"/>
      <c r="J181" s="50"/>
    </row>
    <row r="182" spans="5:10">
      <c r="E182" s="50"/>
      <c r="F182" s="50"/>
      <c r="G182" s="50"/>
      <c r="H182" s="50"/>
      <c r="I182" s="50"/>
      <c r="J182" s="50"/>
    </row>
    <row r="183" spans="5:10">
      <c r="E183" s="50"/>
      <c r="F183" s="50"/>
      <c r="G183" s="50"/>
      <c r="H183" s="50"/>
      <c r="I183" s="50"/>
      <c r="J183" s="50"/>
    </row>
    <row r="184" spans="5:10">
      <c r="E184" s="50"/>
      <c r="F184" s="50"/>
      <c r="G184" s="50"/>
      <c r="H184" s="50"/>
      <c r="I184" s="50"/>
      <c r="J184" s="50"/>
    </row>
    <row r="185" spans="5:10">
      <c r="E185" s="50"/>
      <c r="F185" s="50"/>
      <c r="G185" s="50"/>
      <c r="H185" s="50"/>
      <c r="I185" s="50"/>
      <c r="J185" s="50"/>
    </row>
    <row r="186" spans="5:10">
      <c r="E186" s="50"/>
      <c r="F186" s="50"/>
      <c r="G186" s="50"/>
      <c r="H186" s="50"/>
      <c r="I186" s="50"/>
      <c r="J186" s="50"/>
    </row>
    <row r="187" spans="5:10">
      <c r="E187" s="50"/>
      <c r="F187" s="50"/>
      <c r="G187" s="50"/>
      <c r="H187" s="50"/>
      <c r="I187" s="50"/>
      <c r="J187" s="50"/>
    </row>
    <row r="188" spans="5:10">
      <c r="E188" s="50"/>
      <c r="F188" s="50"/>
      <c r="G188" s="50"/>
      <c r="H188" s="50"/>
      <c r="I188" s="50"/>
      <c r="J188" s="50"/>
    </row>
    <row r="189" spans="5:10">
      <c r="E189" s="50"/>
      <c r="F189" s="50"/>
      <c r="G189" s="50"/>
      <c r="H189" s="50"/>
      <c r="I189" s="50"/>
      <c r="J189" s="50"/>
    </row>
    <row r="190" spans="5:10">
      <c r="E190" s="50"/>
      <c r="F190" s="50"/>
      <c r="G190" s="50"/>
      <c r="H190" s="50"/>
      <c r="I190" s="50"/>
      <c r="J190" s="50"/>
    </row>
    <row r="191" spans="5:10">
      <c r="E191" s="50"/>
      <c r="F191" s="50"/>
      <c r="G191" s="50"/>
      <c r="H191" s="50"/>
      <c r="I191" s="50"/>
      <c r="J191" s="50"/>
    </row>
    <row r="192" spans="5:10">
      <c r="E192" s="50"/>
      <c r="F192" s="50"/>
      <c r="G192" s="50"/>
      <c r="H192" s="50"/>
      <c r="I192" s="50"/>
      <c r="J192" s="50"/>
    </row>
    <row r="193" spans="5:10">
      <c r="E193" s="50"/>
      <c r="F193" s="50"/>
      <c r="G193" s="50"/>
      <c r="H193" s="50"/>
      <c r="I193" s="50"/>
      <c r="J193" s="50"/>
    </row>
    <row r="194" spans="5:10">
      <c r="E194" s="50"/>
      <c r="F194" s="50"/>
      <c r="G194" s="50"/>
      <c r="H194" s="50"/>
      <c r="I194" s="50"/>
      <c r="J194" s="50"/>
    </row>
    <row r="195" spans="5:10">
      <c r="E195" s="50"/>
      <c r="F195" s="50"/>
      <c r="G195" s="50"/>
      <c r="H195" s="50"/>
      <c r="I195" s="50"/>
      <c r="J195" s="50"/>
    </row>
    <row r="196" spans="5:10">
      <c r="E196" s="50"/>
      <c r="F196" s="50"/>
      <c r="G196" s="50"/>
      <c r="H196" s="50"/>
      <c r="I196" s="50"/>
      <c r="J196" s="50"/>
    </row>
    <row r="197" spans="5:10">
      <c r="E197" s="50"/>
      <c r="F197" s="50"/>
      <c r="G197" s="50"/>
      <c r="H197" s="50"/>
      <c r="I197" s="50"/>
      <c r="J197" s="50"/>
    </row>
    <row r="198" spans="5:10">
      <c r="E198" s="50"/>
      <c r="F198" s="50"/>
      <c r="G198" s="50"/>
      <c r="H198" s="50"/>
      <c r="I198" s="50"/>
      <c r="J198" s="50"/>
    </row>
    <row r="199" spans="5:10">
      <c r="E199" s="50"/>
      <c r="F199" s="50"/>
      <c r="G199" s="50"/>
      <c r="H199" s="50"/>
      <c r="I199" s="50"/>
      <c r="J199" s="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4" type="noConversion"/>
  <conditionalFormatting sqref="B3">
    <cfRule type="expression" dxfId="22" priority="1" stopIfTrue="1">
      <formula>含公式的单元格</formula>
    </cfRule>
  </conditionalFormatting>
  <printOptions horizontalCentered="1"/>
  <pageMargins left="0.39370078740157483" right="0.31496062992125984" top="0.27559055118110237" bottom="0.78740157480314965"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dimension ref="A1:H139"/>
  <sheetViews>
    <sheetView workbookViewId="0">
      <selection activeCell="H18" sqref="H18"/>
    </sheetView>
  </sheetViews>
  <sheetFormatPr defaultColWidth="9" defaultRowHeight="11.25"/>
  <cols>
    <col min="1" max="1" width="15.83203125" style="59" customWidth="1"/>
    <col min="2" max="2" width="35.83203125" style="18" customWidth="1"/>
    <col min="3" max="3" width="16.83203125" style="156" customWidth="1"/>
    <col min="4" max="5" width="16.83203125" style="169" customWidth="1"/>
    <col min="6" max="8" width="16.8320312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8" ht="35.25" customHeight="1">
      <c r="A1" s="178" t="s">
        <v>43</v>
      </c>
      <c r="B1" s="179"/>
      <c r="C1" s="179"/>
      <c r="D1" s="179"/>
      <c r="E1" s="179"/>
      <c r="F1" s="179"/>
      <c r="G1" s="179"/>
      <c r="H1" s="179"/>
    </row>
    <row r="2" spans="1:8" s="15" customFormat="1" ht="24.95" customHeight="1">
      <c r="A2" s="19"/>
      <c r="B2" s="60"/>
      <c r="C2" s="151"/>
      <c r="D2" s="166"/>
      <c r="E2" s="166"/>
      <c r="F2" s="60"/>
      <c r="G2" s="60"/>
      <c r="H2" s="51" t="s">
        <v>44</v>
      </c>
    </row>
    <row r="3" spans="1:8" s="15" customFormat="1" ht="24.95" customHeight="1">
      <c r="A3" s="180" t="s">
        <v>298</v>
      </c>
      <c r="B3" s="181"/>
      <c r="C3" s="151"/>
      <c r="D3" s="166"/>
      <c r="E3" s="166"/>
      <c r="F3" s="60"/>
      <c r="G3" s="60"/>
      <c r="H3" s="51" t="s">
        <v>2</v>
      </c>
    </row>
    <row r="4" spans="1:8" s="46" customFormat="1" ht="24.95" customHeight="1">
      <c r="A4" s="184" t="s">
        <v>5</v>
      </c>
      <c r="B4" s="184" t="s">
        <v>29</v>
      </c>
      <c r="C4" s="193" t="s">
        <v>19</v>
      </c>
      <c r="D4" s="193" t="s">
        <v>45</v>
      </c>
      <c r="E4" s="193" t="s">
        <v>46</v>
      </c>
      <c r="F4" s="192" t="s">
        <v>47</v>
      </c>
      <c r="G4" s="192" t="s">
        <v>48</v>
      </c>
      <c r="H4" s="192" t="s">
        <v>49</v>
      </c>
    </row>
    <row r="5" spans="1:8" s="46" customFormat="1" ht="24.95" customHeight="1">
      <c r="A5" s="192" t="s">
        <v>36</v>
      </c>
      <c r="B5" s="192" t="s">
        <v>37</v>
      </c>
      <c r="C5" s="193"/>
      <c r="D5" s="193"/>
      <c r="E5" s="193"/>
      <c r="F5" s="192"/>
      <c r="G5" s="192"/>
      <c r="H5" s="192"/>
    </row>
    <row r="6" spans="1:8" s="46" customFormat="1" ht="24.95" customHeight="1">
      <c r="A6" s="192"/>
      <c r="B6" s="192" t="s">
        <v>29</v>
      </c>
      <c r="C6" s="193"/>
      <c r="D6" s="193"/>
      <c r="E6" s="193"/>
      <c r="F6" s="192"/>
      <c r="G6" s="192"/>
      <c r="H6" s="192"/>
    </row>
    <row r="7" spans="1:8" s="46" customFormat="1" ht="24.95" customHeight="1">
      <c r="A7" s="192"/>
      <c r="B7" s="192" t="s">
        <v>29</v>
      </c>
      <c r="C7" s="193"/>
      <c r="D7" s="193"/>
      <c r="E7" s="193"/>
      <c r="F7" s="192"/>
      <c r="G7" s="192"/>
      <c r="H7" s="192"/>
    </row>
    <row r="8" spans="1:8" s="17" customFormat="1" ht="24.95" customHeight="1">
      <c r="A8" s="185" t="s">
        <v>40</v>
      </c>
      <c r="B8" s="185"/>
      <c r="C8" s="152">
        <f>C9+C30+C34+C37+C44+C75+C88+C91+C100+C118+C123+C126+C131+C134</f>
        <v>8997.98</v>
      </c>
      <c r="D8" s="152">
        <f t="shared" ref="D8:E8" si="0">D9+D30+D34+D37+D44+D75+D88+D91+D100+D118+D123+D126+D131+D134</f>
        <v>2896.4100000000003</v>
      </c>
      <c r="E8" s="152">
        <f t="shared" si="0"/>
        <v>6101.57</v>
      </c>
      <c r="F8" s="62"/>
      <c r="G8" s="62"/>
      <c r="H8" s="62"/>
    </row>
    <row r="9" spans="1:8" s="17" customFormat="1" ht="25.5" customHeight="1">
      <c r="A9" s="25" t="s">
        <v>41</v>
      </c>
      <c r="B9" s="25" t="s">
        <v>42</v>
      </c>
      <c r="C9" s="152">
        <f>C10+C14+C18+C20+C22+C24+C26+C28</f>
        <v>2036.09</v>
      </c>
      <c r="D9" s="152">
        <f>D10+D14+D18+D20+D22+D24+D26+D28</f>
        <v>1902.33</v>
      </c>
      <c r="E9" s="152">
        <f t="shared" ref="D9:E9" si="1">E10+E14+E18+E20+E22+E24+E26+E28</f>
        <v>133.76</v>
      </c>
      <c r="F9" s="62"/>
      <c r="G9" s="62"/>
      <c r="H9" s="62"/>
    </row>
    <row r="10" spans="1:8" s="17" customFormat="1" ht="25.5" customHeight="1">
      <c r="A10" s="25">
        <v>20101</v>
      </c>
      <c r="B10" s="85" t="s">
        <v>146</v>
      </c>
      <c r="C10" s="152">
        <f t="shared" ref="C10:C82" si="2">D10+E10</f>
        <v>82.81</v>
      </c>
      <c r="D10" s="152">
        <f>D11+D12+D13</f>
        <v>55.71</v>
      </c>
      <c r="E10" s="152">
        <f>E11+E12+E13</f>
        <v>27.1</v>
      </c>
      <c r="F10" s="62"/>
      <c r="G10" s="62"/>
      <c r="H10" s="62"/>
    </row>
    <row r="11" spans="1:8" s="17" customFormat="1" ht="25.5" customHeight="1">
      <c r="A11" s="25">
        <v>2010101</v>
      </c>
      <c r="B11" s="86" t="s">
        <v>147</v>
      </c>
      <c r="C11" s="152">
        <f t="shared" si="2"/>
        <v>55.71</v>
      </c>
      <c r="D11" s="152">
        <v>55.71</v>
      </c>
      <c r="E11" s="167"/>
      <c r="F11" s="62"/>
      <c r="G11" s="62"/>
      <c r="H11" s="62"/>
    </row>
    <row r="12" spans="1:8" s="17" customFormat="1" ht="25.5" customHeight="1">
      <c r="A12" s="25">
        <v>2010108</v>
      </c>
      <c r="B12" s="86" t="s">
        <v>148</v>
      </c>
      <c r="C12" s="152">
        <f t="shared" si="2"/>
        <v>5.0999999999999996</v>
      </c>
      <c r="D12" s="173"/>
      <c r="E12" s="152">
        <v>5.0999999999999996</v>
      </c>
      <c r="F12" s="62"/>
      <c r="G12" s="62"/>
      <c r="H12" s="62"/>
    </row>
    <row r="13" spans="1:8" s="17" customFormat="1" ht="25.5" customHeight="1">
      <c r="A13" s="25">
        <v>2010199</v>
      </c>
      <c r="B13" s="86" t="s">
        <v>306</v>
      </c>
      <c r="C13" s="152">
        <f t="shared" si="2"/>
        <v>22</v>
      </c>
      <c r="D13" s="173"/>
      <c r="E13" s="171">
        <v>22</v>
      </c>
      <c r="F13" s="172"/>
      <c r="G13" s="172"/>
      <c r="H13" s="172"/>
    </row>
    <row r="14" spans="1:8" s="17" customFormat="1" ht="25.5" customHeight="1">
      <c r="A14" s="25">
        <v>20103</v>
      </c>
      <c r="B14" s="85" t="s">
        <v>149</v>
      </c>
      <c r="C14" s="152">
        <f t="shared" si="2"/>
        <v>1777.02</v>
      </c>
      <c r="D14" s="152">
        <f>D15+D16+D17</f>
        <v>1683.78</v>
      </c>
      <c r="E14" s="152">
        <f>E15+E16+E17</f>
        <v>93.24</v>
      </c>
      <c r="F14" s="62"/>
      <c r="G14" s="62"/>
      <c r="H14" s="62"/>
    </row>
    <row r="15" spans="1:8" s="17" customFormat="1" ht="25.5" customHeight="1">
      <c r="A15" s="25">
        <v>2010301</v>
      </c>
      <c r="B15" s="86" t="s">
        <v>147</v>
      </c>
      <c r="C15" s="152">
        <f t="shared" si="2"/>
        <v>1664.25</v>
      </c>
      <c r="D15" s="152">
        <v>1664.25</v>
      </c>
      <c r="E15" s="167"/>
      <c r="F15" s="62"/>
      <c r="G15" s="62"/>
      <c r="H15" s="62"/>
    </row>
    <row r="16" spans="1:8" s="17" customFormat="1" ht="25.5" customHeight="1">
      <c r="A16" s="25">
        <v>2010308</v>
      </c>
      <c r="B16" s="86" t="s">
        <v>145</v>
      </c>
      <c r="C16" s="152">
        <f t="shared" si="2"/>
        <v>93.24</v>
      </c>
      <c r="D16" s="168"/>
      <c r="E16" s="152">
        <v>93.24</v>
      </c>
      <c r="F16" s="62"/>
      <c r="G16" s="62"/>
      <c r="H16" s="62"/>
    </row>
    <row r="17" spans="1:8" s="17" customFormat="1" ht="25.5" customHeight="1">
      <c r="A17" s="25">
        <v>2010350</v>
      </c>
      <c r="B17" s="86" t="s">
        <v>150</v>
      </c>
      <c r="C17" s="152">
        <f t="shared" si="2"/>
        <v>19.53</v>
      </c>
      <c r="D17" s="152">
        <v>19.53</v>
      </c>
      <c r="E17" s="167"/>
      <c r="F17" s="62"/>
      <c r="G17" s="62"/>
      <c r="H17" s="62"/>
    </row>
    <row r="18" spans="1:8" ht="25.5" customHeight="1">
      <c r="A18" s="25">
        <v>20105</v>
      </c>
      <c r="B18" s="85" t="s">
        <v>151</v>
      </c>
      <c r="C18" s="152">
        <f t="shared" si="2"/>
        <v>6.28</v>
      </c>
      <c r="D18" s="154">
        <f>D19</f>
        <v>0</v>
      </c>
      <c r="E18" s="154">
        <f>E19</f>
        <v>6.28</v>
      </c>
      <c r="F18" s="87"/>
      <c r="G18" s="87"/>
      <c r="H18" s="87"/>
    </row>
    <row r="19" spans="1:8" ht="25.5" customHeight="1">
      <c r="A19" s="25">
        <v>2010507</v>
      </c>
      <c r="B19" s="86" t="s">
        <v>152</v>
      </c>
      <c r="C19" s="152">
        <f t="shared" si="2"/>
        <v>6.28</v>
      </c>
      <c r="D19" s="155"/>
      <c r="E19" s="155">
        <v>6.28</v>
      </c>
      <c r="F19" s="88"/>
      <c r="G19" s="88"/>
      <c r="H19" s="88"/>
    </row>
    <row r="20" spans="1:8" ht="25.5" customHeight="1">
      <c r="A20" s="25">
        <v>20111</v>
      </c>
      <c r="B20" s="85" t="s">
        <v>153</v>
      </c>
      <c r="C20" s="152">
        <f t="shared" si="2"/>
        <v>4.49</v>
      </c>
      <c r="D20" s="155">
        <f>D21</f>
        <v>4.49</v>
      </c>
      <c r="E20" s="155">
        <f>E21</f>
        <v>0</v>
      </c>
      <c r="F20" s="88"/>
      <c r="G20" s="88"/>
      <c r="H20" s="88"/>
    </row>
    <row r="21" spans="1:8" ht="25.5" customHeight="1">
      <c r="A21" s="25">
        <v>2011101</v>
      </c>
      <c r="B21" s="86" t="s">
        <v>154</v>
      </c>
      <c r="C21" s="152">
        <f t="shared" si="2"/>
        <v>4.49</v>
      </c>
      <c r="D21" s="156">
        <v>4.49</v>
      </c>
      <c r="E21" s="155"/>
      <c r="F21" s="88"/>
      <c r="G21" s="88"/>
      <c r="H21" s="88"/>
    </row>
    <row r="22" spans="1:8" ht="25.5" customHeight="1">
      <c r="A22" s="25">
        <v>20131</v>
      </c>
      <c r="B22" s="85" t="s">
        <v>155</v>
      </c>
      <c r="C22" s="152">
        <f t="shared" si="2"/>
        <v>144.83000000000001</v>
      </c>
      <c r="D22" s="155">
        <f>D23</f>
        <v>144.83000000000001</v>
      </c>
      <c r="E22" s="155">
        <f>E23</f>
        <v>0</v>
      </c>
      <c r="F22" s="88"/>
      <c r="G22" s="88"/>
      <c r="H22" s="88"/>
    </row>
    <row r="23" spans="1:8" ht="25.5" customHeight="1">
      <c r="A23" s="25">
        <v>2013101</v>
      </c>
      <c r="B23" s="86" t="s">
        <v>156</v>
      </c>
      <c r="C23" s="152">
        <f t="shared" si="2"/>
        <v>144.83000000000001</v>
      </c>
      <c r="D23" s="155">
        <v>144.83000000000001</v>
      </c>
      <c r="E23" s="155"/>
      <c r="F23" s="88"/>
      <c r="G23" s="88"/>
      <c r="H23" s="88"/>
    </row>
    <row r="24" spans="1:8" ht="25.5" customHeight="1">
      <c r="A24" s="25">
        <v>20132</v>
      </c>
      <c r="B24" s="85" t="s">
        <v>307</v>
      </c>
      <c r="C24" s="171">
        <f>D24+E24</f>
        <v>2</v>
      </c>
      <c r="D24" s="174">
        <f>D25</f>
        <v>2</v>
      </c>
      <c r="E24" s="174">
        <f>E25</f>
        <v>0</v>
      </c>
      <c r="F24" s="175"/>
      <c r="G24" s="175"/>
      <c r="H24" s="175"/>
    </row>
    <row r="25" spans="1:8" ht="25.5" customHeight="1">
      <c r="A25" s="25">
        <v>2013201</v>
      </c>
      <c r="B25" s="86" t="s">
        <v>156</v>
      </c>
      <c r="C25" s="171">
        <f>D25+E25</f>
        <v>2</v>
      </c>
      <c r="D25" s="174">
        <v>2</v>
      </c>
      <c r="E25" s="174"/>
      <c r="F25" s="175"/>
      <c r="G25" s="175"/>
      <c r="H25" s="175"/>
    </row>
    <row r="26" spans="1:8" ht="25.5" customHeight="1">
      <c r="A26" s="25">
        <v>20138</v>
      </c>
      <c r="B26" s="85" t="s">
        <v>157</v>
      </c>
      <c r="C26" s="152">
        <f t="shared" si="2"/>
        <v>7.14</v>
      </c>
      <c r="D26" s="155">
        <f>D27</f>
        <v>0</v>
      </c>
      <c r="E26" s="155">
        <f>E27</f>
        <v>7.14</v>
      </c>
      <c r="F26" s="88"/>
      <c r="G26" s="88"/>
      <c r="H26" s="88"/>
    </row>
    <row r="27" spans="1:8" ht="25.5" customHeight="1">
      <c r="A27" s="25">
        <v>2013816</v>
      </c>
      <c r="B27" s="86" t="s">
        <v>158</v>
      </c>
      <c r="C27" s="152">
        <f t="shared" si="2"/>
        <v>7.14</v>
      </c>
      <c r="D27" s="156"/>
      <c r="E27" s="155">
        <v>7.14</v>
      </c>
      <c r="F27" s="88"/>
      <c r="G27" s="88"/>
      <c r="H27" s="88"/>
    </row>
    <row r="28" spans="1:8" ht="25.5" customHeight="1">
      <c r="A28" s="25">
        <v>20199</v>
      </c>
      <c r="B28" s="85" t="s">
        <v>159</v>
      </c>
      <c r="C28" s="152">
        <f t="shared" si="2"/>
        <v>11.52</v>
      </c>
      <c r="D28" s="155">
        <f>D29</f>
        <v>11.52</v>
      </c>
      <c r="E28" s="155">
        <f>E29</f>
        <v>0</v>
      </c>
      <c r="F28" s="88"/>
      <c r="G28" s="88"/>
      <c r="H28" s="88"/>
    </row>
    <row r="29" spans="1:8" ht="25.5" customHeight="1">
      <c r="A29" s="25">
        <v>2019999</v>
      </c>
      <c r="B29" s="86" t="s">
        <v>160</v>
      </c>
      <c r="C29" s="152">
        <f t="shared" si="2"/>
        <v>11.52</v>
      </c>
      <c r="D29" s="156">
        <v>11.52</v>
      </c>
      <c r="E29" s="155"/>
      <c r="F29" s="88"/>
      <c r="G29" s="88"/>
      <c r="H29" s="88"/>
    </row>
    <row r="30" spans="1:8" ht="25.5" customHeight="1">
      <c r="A30" s="25">
        <v>203</v>
      </c>
      <c r="B30" s="85" t="s">
        <v>308</v>
      </c>
      <c r="C30" s="171">
        <f>D30+E30</f>
        <v>2.9000000000000004</v>
      </c>
      <c r="D30" s="174">
        <f>D31</f>
        <v>0</v>
      </c>
      <c r="E30" s="174">
        <f>E31</f>
        <v>2.9000000000000004</v>
      </c>
      <c r="F30" s="175"/>
      <c r="G30" s="175"/>
      <c r="H30" s="175"/>
    </row>
    <row r="31" spans="1:8" ht="25.5" customHeight="1">
      <c r="A31" s="25">
        <v>20306</v>
      </c>
      <c r="B31" s="85" t="s">
        <v>309</v>
      </c>
      <c r="C31" s="171">
        <f t="shared" ref="C31:C33" si="3">D31+E31</f>
        <v>2.9000000000000004</v>
      </c>
      <c r="D31" s="174">
        <f>D32+D33</f>
        <v>0</v>
      </c>
      <c r="E31" s="174">
        <f>E32+E33</f>
        <v>2.9000000000000004</v>
      </c>
      <c r="F31" s="175"/>
      <c r="G31" s="175"/>
      <c r="H31" s="175"/>
    </row>
    <row r="32" spans="1:8" ht="25.5" customHeight="1">
      <c r="A32" s="25">
        <v>2030601</v>
      </c>
      <c r="B32" s="86" t="s">
        <v>310</v>
      </c>
      <c r="C32" s="171">
        <f t="shared" si="3"/>
        <v>0.68</v>
      </c>
      <c r="D32" s="174"/>
      <c r="E32" s="174">
        <v>0.68</v>
      </c>
      <c r="F32" s="175"/>
      <c r="G32" s="175"/>
      <c r="H32" s="175"/>
    </row>
    <row r="33" spans="1:8" ht="25.5" customHeight="1">
      <c r="A33" s="25">
        <v>2030607</v>
      </c>
      <c r="B33" s="86" t="s">
        <v>311</v>
      </c>
      <c r="C33" s="171">
        <f t="shared" si="3"/>
        <v>2.2200000000000002</v>
      </c>
      <c r="D33" s="174"/>
      <c r="E33" s="174">
        <v>2.2200000000000002</v>
      </c>
      <c r="F33" s="175"/>
      <c r="G33" s="175"/>
      <c r="H33" s="175"/>
    </row>
    <row r="34" spans="1:8" ht="25.5" customHeight="1">
      <c r="A34" s="25">
        <v>204</v>
      </c>
      <c r="B34" s="85" t="s">
        <v>161</v>
      </c>
      <c r="C34" s="152">
        <f t="shared" si="2"/>
        <v>12.96</v>
      </c>
      <c r="D34" s="155">
        <f>D35</f>
        <v>0</v>
      </c>
      <c r="E34" s="155">
        <f>E35</f>
        <v>12.96</v>
      </c>
      <c r="F34" s="88"/>
      <c r="G34" s="88"/>
      <c r="H34" s="88"/>
    </row>
    <row r="35" spans="1:8" ht="25.5" customHeight="1">
      <c r="A35" s="25">
        <v>20402</v>
      </c>
      <c r="B35" s="85" t="s">
        <v>162</v>
      </c>
      <c r="C35" s="152">
        <f t="shared" si="2"/>
        <v>12.96</v>
      </c>
      <c r="D35" s="155">
        <f>D36</f>
        <v>0</v>
      </c>
      <c r="E35" s="155">
        <f>E36</f>
        <v>12.96</v>
      </c>
      <c r="F35" s="88"/>
      <c r="G35" s="88"/>
      <c r="H35" s="88"/>
    </row>
    <row r="36" spans="1:8" ht="25.5" customHeight="1">
      <c r="A36" s="25">
        <v>2040299</v>
      </c>
      <c r="B36" s="86" t="s">
        <v>163</v>
      </c>
      <c r="C36" s="152">
        <f t="shared" si="2"/>
        <v>12.96</v>
      </c>
      <c r="D36" s="156"/>
      <c r="E36" s="155">
        <v>12.96</v>
      </c>
      <c r="F36" s="88"/>
      <c r="G36" s="88"/>
      <c r="H36" s="88"/>
    </row>
    <row r="37" spans="1:8" ht="25.5" customHeight="1">
      <c r="A37" s="25">
        <v>207</v>
      </c>
      <c r="B37" s="85" t="s">
        <v>164</v>
      </c>
      <c r="C37" s="152">
        <f>C38+C42</f>
        <v>85</v>
      </c>
      <c r="D37" s="155">
        <f>D38</f>
        <v>34.380000000000003</v>
      </c>
      <c r="E37" s="155">
        <f>E38+E42</f>
        <v>50.620000000000005</v>
      </c>
      <c r="F37" s="88"/>
      <c r="G37" s="88"/>
      <c r="H37" s="88"/>
    </row>
    <row r="38" spans="1:8" ht="25.5" customHeight="1">
      <c r="A38" s="25">
        <v>20701</v>
      </c>
      <c r="B38" s="85" t="s">
        <v>165</v>
      </c>
      <c r="C38" s="152">
        <f>C39+C40+C41</f>
        <v>62.000000000000007</v>
      </c>
      <c r="D38" s="155">
        <f>D39+D40+D41</f>
        <v>34.380000000000003</v>
      </c>
      <c r="E38" s="155">
        <f>E39+E40+E41</f>
        <v>27.62</v>
      </c>
      <c r="F38" s="88"/>
      <c r="G38" s="88"/>
      <c r="H38" s="88"/>
    </row>
    <row r="39" spans="1:8" ht="25.5" customHeight="1">
      <c r="A39" s="163">
        <v>2070108</v>
      </c>
      <c r="B39" s="170" t="s">
        <v>312</v>
      </c>
      <c r="C39" s="152">
        <f t="shared" si="2"/>
        <v>0.7</v>
      </c>
      <c r="D39" s="174"/>
      <c r="E39" s="174">
        <v>0.7</v>
      </c>
      <c r="F39" s="175"/>
      <c r="G39" s="175"/>
      <c r="H39" s="175"/>
    </row>
    <row r="40" spans="1:8" ht="25.5" customHeight="1">
      <c r="A40" s="25">
        <v>2070109</v>
      </c>
      <c r="B40" s="86" t="s">
        <v>166</v>
      </c>
      <c r="C40" s="152">
        <f t="shared" si="2"/>
        <v>34.380000000000003</v>
      </c>
      <c r="D40" s="155">
        <v>34.380000000000003</v>
      </c>
      <c r="E40" s="155"/>
      <c r="F40" s="88"/>
      <c r="G40" s="88"/>
      <c r="H40" s="88"/>
    </row>
    <row r="41" spans="1:8" ht="25.5" customHeight="1">
      <c r="A41" s="25">
        <v>2070199</v>
      </c>
      <c r="B41" s="86" t="s">
        <v>167</v>
      </c>
      <c r="C41" s="152">
        <f t="shared" si="2"/>
        <v>26.92</v>
      </c>
      <c r="D41" s="174"/>
      <c r="E41" s="155">
        <v>26.92</v>
      </c>
      <c r="F41" s="88"/>
      <c r="G41" s="88"/>
      <c r="H41" s="88"/>
    </row>
    <row r="42" spans="1:8" s="177" customFormat="1" ht="25.5" customHeight="1">
      <c r="A42" s="25">
        <v>20799</v>
      </c>
      <c r="B42" s="85" t="s">
        <v>332</v>
      </c>
      <c r="C42" s="152">
        <f t="shared" si="2"/>
        <v>23</v>
      </c>
      <c r="D42" s="174">
        <f>D43</f>
        <v>0</v>
      </c>
      <c r="E42" s="174">
        <f>E43</f>
        <v>23</v>
      </c>
      <c r="F42" s="176"/>
      <c r="G42" s="176"/>
      <c r="H42" s="176"/>
    </row>
    <row r="43" spans="1:8" ht="25.5" customHeight="1">
      <c r="A43" s="25">
        <v>2079999</v>
      </c>
      <c r="B43" s="86" t="s">
        <v>313</v>
      </c>
      <c r="C43" s="152">
        <f t="shared" si="2"/>
        <v>23</v>
      </c>
      <c r="D43" s="174"/>
      <c r="E43" s="174">
        <v>23</v>
      </c>
      <c r="F43" s="175"/>
      <c r="G43" s="175"/>
      <c r="H43" s="175"/>
    </row>
    <row r="44" spans="1:8" ht="25.5" customHeight="1">
      <c r="A44" s="25">
        <v>208</v>
      </c>
      <c r="B44" s="85" t="s">
        <v>83</v>
      </c>
      <c r="C44" s="152">
        <f>C45+C47+C50+C53+C56+C62+C64+C66+C68+C71+C73</f>
        <v>1926.3500000000001</v>
      </c>
      <c r="D44" s="152">
        <f t="shared" ref="D44:E44" si="4">D45+D47+D50+D53+D56+D62+D64+D66+D68+D71+D73</f>
        <v>373.03000000000003</v>
      </c>
      <c r="E44" s="152">
        <f t="shared" si="4"/>
        <v>1553.32</v>
      </c>
      <c r="F44" s="88"/>
      <c r="G44" s="88"/>
      <c r="H44" s="88"/>
    </row>
    <row r="45" spans="1:8" ht="25.5" customHeight="1">
      <c r="A45" s="25">
        <v>20801</v>
      </c>
      <c r="B45" s="85" t="s">
        <v>168</v>
      </c>
      <c r="C45" s="152">
        <f t="shared" si="2"/>
        <v>166.43</v>
      </c>
      <c r="D45" s="155">
        <f>D46</f>
        <v>166.43</v>
      </c>
      <c r="E45" s="155">
        <f>E46</f>
        <v>0</v>
      </c>
      <c r="F45" s="88"/>
      <c r="G45" s="88"/>
      <c r="H45" s="88"/>
    </row>
    <row r="46" spans="1:8" ht="25.5" customHeight="1">
      <c r="A46" s="25">
        <v>2080109</v>
      </c>
      <c r="B46" s="86" t="s">
        <v>169</v>
      </c>
      <c r="C46" s="152">
        <f t="shared" si="2"/>
        <v>166.43</v>
      </c>
      <c r="D46" s="155">
        <v>166.43</v>
      </c>
      <c r="E46" s="155"/>
      <c r="F46" s="88"/>
      <c r="G46" s="88"/>
      <c r="H46" s="88"/>
    </row>
    <row r="47" spans="1:8" ht="25.5" customHeight="1">
      <c r="A47" s="25">
        <v>20802</v>
      </c>
      <c r="B47" s="85" t="s">
        <v>170</v>
      </c>
      <c r="C47" s="152">
        <f t="shared" si="2"/>
        <v>931.2399999999999</v>
      </c>
      <c r="D47" s="155">
        <f>D48+D49</f>
        <v>0</v>
      </c>
      <c r="E47" s="155">
        <f>E48+E49</f>
        <v>931.2399999999999</v>
      </c>
      <c r="F47" s="88"/>
      <c r="G47" s="88"/>
      <c r="H47" s="88"/>
    </row>
    <row r="48" spans="1:8" ht="25.5" customHeight="1">
      <c r="A48" s="25">
        <v>2080208</v>
      </c>
      <c r="B48" s="86" t="s">
        <v>171</v>
      </c>
      <c r="C48" s="152">
        <f t="shared" si="2"/>
        <v>928.43</v>
      </c>
      <c r="D48" s="155"/>
      <c r="E48" s="155">
        <v>928.43</v>
      </c>
      <c r="F48" s="88"/>
      <c r="G48" s="88"/>
      <c r="H48" s="88"/>
    </row>
    <row r="49" spans="1:8" ht="25.5" customHeight="1">
      <c r="A49" s="25">
        <v>2080299</v>
      </c>
      <c r="B49" s="86" t="s">
        <v>172</v>
      </c>
      <c r="C49" s="152">
        <f t="shared" si="2"/>
        <v>2.81</v>
      </c>
      <c r="D49" s="155"/>
      <c r="E49" s="155">
        <v>2.81</v>
      </c>
      <c r="F49" s="88"/>
      <c r="G49" s="88"/>
      <c r="H49" s="88"/>
    </row>
    <row r="50" spans="1:8" ht="25.5" customHeight="1">
      <c r="A50" s="25">
        <v>20805</v>
      </c>
      <c r="B50" s="85" t="s">
        <v>173</v>
      </c>
      <c r="C50" s="152">
        <f t="shared" si="2"/>
        <v>184.69</v>
      </c>
      <c r="D50" s="155">
        <f>D51+D52</f>
        <v>184.69</v>
      </c>
      <c r="E50" s="155">
        <f>E51+E52</f>
        <v>0</v>
      </c>
      <c r="F50" s="88"/>
      <c r="G50" s="88"/>
      <c r="H50" s="88"/>
    </row>
    <row r="51" spans="1:8" ht="25.5" customHeight="1">
      <c r="A51" s="25">
        <v>2080505</v>
      </c>
      <c r="B51" s="86" t="s">
        <v>174</v>
      </c>
      <c r="C51" s="152">
        <f t="shared" si="2"/>
        <v>122.6</v>
      </c>
      <c r="D51" s="155">
        <v>122.6</v>
      </c>
      <c r="E51" s="155"/>
      <c r="F51" s="88"/>
      <c r="G51" s="88"/>
      <c r="H51" s="88"/>
    </row>
    <row r="52" spans="1:8" ht="25.5" customHeight="1">
      <c r="A52" s="25">
        <v>2080506</v>
      </c>
      <c r="B52" s="86" t="s">
        <v>175</v>
      </c>
      <c r="C52" s="152">
        <f t="shared" si="2"/>
        <v>62.09</v>
      </c>
      <c r="D52" s="155">
        <v>62.09</v>
      </c>
      <c r="E52" s="155"/>
      <c r="F52" s="88"/>
      <c r="G52" s="88"/>
      <c r="H52" s="88"/>
    </row>
    <row r="53" spans="1:8" ht="25.5" customHeight="1">
      <c r="A53" s="25">
        <v>20807</v>
      </c>
      <c r="B53" s="85" t="s">
        <v>314</v>
      </c>
      <c r="C53" s="152">
        <f t="shared" si="2"/>
        <v>7.38</v>
      </c>
      <c r="D53" s="174">
        <f>D54+D55</f>
        <v>0</v>
      </c>
      <c r="E53" s="174">
        <f>E54+E55</f>
        <v>7.38</v>
      </c>
      <c r="F53" s="175"/>
      <c r="G53" s="175"/>
      <c r="H53" s="175"/>
    </row>
    <row r="54" spans="1:8" ht="25.5" customHeight="1">
      <c r="A54" s="25">
        <v>2080705</v>
      </c>
      <c r="B54" s="86" t="s">
        <v>315</v>
      </c>
      <c r="C54" s="152">
        <f t="shared" si="2"/>
        <v>5.95</v>
      </c>
      <c r="D54" s="174"/>
      <c r="E54" s="174">
        <v>5.95</v>
      </c>
      <c r="F54" s="175"/>
      <c r="G54" s="175"/>
      <c r="H54" s="175"/>
    </row>
    <row r="55" spans="1:8" ht="25.5" customHeight="1">
      <c r="A55" s="25">
        <v>2080799</v>
      </c>
      <c r="B55" s="86" t="s">
        <v>316</v>
      </c>
      <c r="C55" s="152">
        <f t="shared" si="2"/>
        <v>1.43</v>
      </c>
      <c r="D55" s="174"/>
      <c r="E55" s="174">
        <v>1.43</v>
      </c>
      <c r="F55" s="175"/>
      <c r="G55" s="175"/>
      <c r="H55" s="175"/>
    </row>
    <row r="56" spans="1:8" ht="25.5" customHeight="1">
      <c r="A56" s="25">
        <v>20808</v>
      </c>
      <c r="B56" s="85" t="s">
        <v>176</v>
      </c>
      <c r="C56" s="152">
        <f t="shared" si="2"/>
        <v>508.77</v>
      </c>
      <c r="D56" s="155">
        <f>D57+D58+D59+D60+D61</f>
        <v>0</v>
      </c>
      <c r="E56" s="155">
        <f>E57+E58+E59+E60+E61</f>
        <v>508.77</v>
      </c>
      <c r="F56" s="88"/>
      <c r="G56" s="88"/>
      <c r="H56" s="88"/>
    </row>
    <row r="57" spans="1:8" ht="25.5" customHeight="1">
      <c r="A57" s="25">
        <v>2080801</v>
      </c>
      <c r="B57" s="86" t="s">
        <v>177</v>
      </c>
      <c r="C57" s="152">
        <f t="shared" si="2"/>
        <v>48.57</v>
      </c>
      <c r="D57" s="155"/>
      <c r="E57" s="155">
        <v>48.57</v>
      </c>
      <c r="F57" s="88"/>
      <c r="G57" s="88"/>
      <c r="H57" s="88"/>
    </row>
    <row r="58" spans="1:8" ht="25.5" customHeight="1">
      <c r="A58" s="25">
        <v>2080802</v>
      </c>
      <c r="B58" s="86" t="s">
        <v>178</v>
      </c>
      <c r="C58" s="152">
        <f t="shared" si="2"/>
        <v>205.73</v>
      </c>
      <c r="D58" s="155"/>
      <c r="E58" s="155">
        <v>205.73</v>
      </c>
      <c r="F58" s="88"/>
      <c r="G58" s="88"/>
      <c r="H58" s="88"/>
    </row>
    <row r="59" spans="1:8" ht="25.5" customHeight="1">
      <c r="A59" s="25">
        <v>2080803</v>
      </c>
      <c r="B59" s="86" t="s">
        <v>179</v>
      </c>
      <c r="C59" s="152">
        <f t="shared" si="2"/>
        <v>178.73</v>
      </c>
      <c r="D59" s="155"/>
      <c r="E59" s="155">
        <v>178.73</v>
      </c>
      <c r="F59" s="88"/>
      <c r="G59" s="88"/>
      <c r="H59" s="88"/>
    </row>
    <row r="60" spans="1:8" ht="25.5" customHeight="1">
      <c r="A60" s="25">
        <v>2080806</v>
      </c>
      <c r="B60" s="86" t="s">
        <v>180</v>
      </c>
      <c r="C60" s="152">
        <f t="shared" si="2"/>
        <v>21.99</v>
      </c>
      <c r="D60" s="155"/>
      <c r="E60" s="155">
        <v>21.99</v>
      </c>
      <c r="F60" s="88"/>
      <c r="G60" s="88"/>
      <c r="H60" s="88"/>
    </row>
    <row r="61" spans="1:8" ht="25.5" customHeight="1">
      <c r="A61" s="25">
        <v>2080899</v>
      </c>
      <c r="B61" s="86" t="s">
        <v>181</v>
      </c>
      <c r="C61" s="152">
        <f t="shared" si="2"/>
        <v>53.75</v>
      </c>
      <c r="D61" s="155"/>
      <c r="E61" s="155">
        <v>53.75</v>
      </c>
      <c r="F61" s="88"/>
      <c r="G61" s="88"/>
      <c r="H61" s="88"/>
    </row>
    <row r="62" spans="1:8" ht="25.5" customHeight="1">
      <c r="A62" s="25">
        <v>20809</v>
      </c>
      <c r="B62" s="85" t="s">
        <v>182</v>
      </c>
      <c r="C62" s="152">
        <f t="shared" si="2"/>
        <v>17.47</v>
      </c>
      <c r="D62" s="155">
        <f>D63</f>
        <v>0</v>
      </c>
      <c r="E62" s="155">
        <f>E63</f>
        <v>17.47</v>
      </c>
      <c r="F62" s="88"/>
      <c r="G62" s="88"/>
      <c r="H62" s="88"/>
    </row>
    <row r="63" spans="1:8" ht="25.5" customHeight="1">
      <c r="A63" s="25">
        <v>2080905</v>
      </c>
      <c r="B63" s="86" t="s">
        <v>183</v>
      </c>
      <c r="C63" s="152">
        <f t="shared" si="2"/>
        <v>17.47</v>
      </c>
      <c r="D63" s="174"/>
      <c r="E63" s="155">
        <v>17.47</v>
      </c>
      <c r="F63" s="88"/>
      <c r="G63" s="88"/>
      <c r="H63" s="88"/>
    </row>
    <row r="64" spans="1:8" ht="25.5" customHeight="1">
      <c r="A64" s="25">
        <v>20810</v>
      </c>
      <c r="B64" s="85" t="s">
        <v>317</v>
      </c>
      <c r="C64" s="152">
        <f t="shared" si="2"/>
        <v>2.12</v>
      </c>
      <c r="D64" s="174">
        <f>D65</f>
        <v>0</v>
      </c>
      <c r="E64" s="174">
        <f>E65</f>
        <v>2.12</v>
      </c>
      <c r="F64" s="175"/>
      <c r="G64" s="175"/>
      <c r="H64" s="175"/>
    </row>
    <row r="65" spans="1:8" ht="25.5" customHeight="1">
      <c r="A65" s="25">
        <v>2081006</v>
      </c>
      <c r="B65" s="86" t="s">
        <v>318</v>
      </c>
      <c r="C65" s="152">
        <f t="shared" si="2"/>
        <v>2.12</v>
      </c>
      <c r="D65" s="174"/>
      <c r="E65" s="174">
        <v>2.12</v>
      </c>
      <c r="F65" s="175"/>
      <c r="G65" s="175"/>
      <c r="H65" s="175"/>
    </row>
    <row r="66" spans="1:8" ht="25.5" customHeight="1">
      <c r="A66" s="25">
        <v>20820</v>
      </c>
      <c r="B66" s="85" t="s">
        <v>184</v>
      </c>
      <c r="C66" s="152">
        <f t="shared" si="2"/>
        <v>67.48</v>
      </c>
      <c r="D66" s="155">
        <f>D67</f>
        <v>0</v>
      </c>
      <c r="E66" s="155">
        <f>E67</f>
        <v>67.48</v>
      </c>
      <c r="F66" s="88"/>
      <c r="G66" s="88"/>
      <c r="H66" s="88"/>
    </row>
    <row r="67" spans="1:8" ht="25.5" customHeight="1">
      <c r="A67" s="25">
        <v>2082001</v>
      </c>
      <c r="B67" s="86" t="s">
        <v>185</v>
      </c>
      <c r="C67" s="152">
        <f t="shared" si="2"/>
        <v>67.48</v>
      </c>
      <c r="D67" s="156"/>
      <c r="E67" s="155">
        <v>67.48</v>
      </c>
      <c r="F67" s="88"/>
      <c r="G67" s="88"/>
      <c r="H67" s="88"/>
    </row>
    <row r="68" spans="1:8" ht="25.5" customHeight="1">
      <c r="A68" s="25">
        <v>20821</v>
      </c>
      <c r="B68" s="85" t="s">
        <v>186</v>
      </c>
      <c r="C68" s="152">
        <f t="shared" si="2"/>
        <v>10.89</v>
      </c>
      <c r="D68" s="155">
        <f>D69+D70</f>
        <v>0</v>
      </c>
      <c r="E68" s="155">
        <f>E69+E70</f>
        <v>10.89</v>
      </c>
      <c r="F68" s="88"/>
      <c r="G68" s="88"/>
      <c r="H68" s="88"/>
    </row>
    <row r="69" spans="1:8" ht="25.5" customHeight="1">
      <c r="A69" s="25">
        <v>2082101</v>
      </c>
      <c r="B69" s="86" t="s">
        <v>187</v>
      </c>
      <c r="C69" s="152">
        <f t="shared" si="2"/>
        <v>1.1200000000000001</v>
      </c>
      <c r="D69" s="155"/>
      <c r="E69" s="155">
        <v>1.1200000000000001</v>
      </c>
      <c r="F69" s="88"/>
      <c r="G69" s="88"/>
      <c r="H69" s="88"/>
    </row>
    <row r="70" spans="1:8" ht="25.5" customHeight="1">
      <c r="A70" s="25">
        <v>2082102</v>
      </c>
      <c r="B70" s="86" t="s">
        <v>188</v>
      </c>
      <c r="C70" s="152">
        <f t="shared" si="2"/>
        <v>9.77</v>
      </c>
      <c r="D70" s="155"/>
      <c r="E70" s="155">
        <v>9.77</v>
      </c>
      <c r="F70" s="88"/>
      <c r="G70" s="88"/>
      <c r="H70" s="88"/>
    </row>
    <row r="71" spans="1:8" ht="25.5" customHeight="1">
      <c r="A71" s="25">
        <v>20825</v>
      </c>
      <c r="B71" s="85" t="s">
        <v>189</v>
      </c>
      <c r="C71" s="152">
        <f t="shared" si="2"/>
        <v>7.97</v>
      </c>
      <c r="D71" s="155">
        <f>D72</f>
        <v>0</v>
      </c>
      <c r="E71" s="155">
        <f>E72</f>
        <v>7.97</v>
      </c>
      <c r="F71" s="88"/>
      <c r="G71" s="88"/>
      <c r="H71" s="88"/>
    </row>
    <row r="72" spans="1:8" ht="25.5" customHeight="1">
      <c r="A72" s="25">
        <v>2082502</v>
      </c>
      <c r="B72" s="86" t="s">
        <v>190</v>
      </c>
      <c r="C72" s="152">
        <f t="shared" si="2"/>
        <v>7.97</v>
      </c>
      <c r="D72" s="156"/>
      <c r="E72" s="155">
        <v>7.97</v>
      </c>
      <c r="F72" s="88"/>
      <c r="G72" s="88"/>
      <c r="H72" s="88"/>
    </row>
    <row r="73" spans="1:8" ht="25.5" customHeight="1">
      <c r="A73" s="25">
        <v>20828</v>
      </c>
      <c r="B73" s="85" t="s">
        <v>191</v>
      </c>
      <c r="C73" s="152">
        <f t="shared" si="2"/>
        <v>21.91</v>
      </c>
      <c r="D73" s="155">
        <f>D74</f>
        <v>21.91</v>
      </c>
      <c r="E73" s="155">
        <f>E74</f>
        <v>0</v>
      </c>
      <c r="F73" s="88"/>
      <c r="G73" s="88"/>
      <c r="H73" s="88"/>
    </row>
    <row r="74" spans="1:8" ht="25.5" customHeight="1">
      <c r="A74" s="25">
        <v>2082850</v>
      </c>
      <c r="B74" s="86" t="s">
        <v>150</v>
      </c>
      <c r="C74" s="152">
        <f t="shared" si="2"/>
        <v>21.91</v>
      </c>
      <c r="D74" s="155">
        <v>21.91</v>
      </c>
      <c r="E74" s="155"/>
      <c r="F74" s="88"/>
      <c r="G74" s="88"/>
      <c r="H74" s="88"/>
    </row>
    <row r="75" spans="1:8" ht="25.5" customHeight="1">
      <c r="A75" s="25">
        <v>210</v>
      </c>
      <c r="B75" s="85" t="s">
        <v>192</v>
      </c>
      <c r="C75" s="152">
        <f>C76+C78+C81+C84+C86</f>
        <v>500</v>
      </c>
      <c r="D75" s="152">
        <f t="shared" ref="D75:E75" si="5">D76+D78+D81+D84+D86</f>
        <v>114.28999999999999</v>
      </c>
      <c r="E75" s="152">
        <f t="shared" si="5"/>
        <v>385.71</v>
      </c>
      <c r="F75" s="88"/>
      <c r="G75" s="88"/>
      <c r="H75" s="88"/>
    </row>
    <row r="76" spans="1:8" ht="25.5" customHeight="1">
      <c r="A76" s="25">
        <v>21004</v>
      </c>
      <c r="B76" s="85" t="s">
        <v>193</v>
      </c>
      <c r="C76" s="152">
        <f t="shared" si="2"/>
        <v>348.78</v>
      </c>
      <c r="D76" s="155">
        <f>D77</f>
        <v>0</v>
      </c>
      <c r="E76" s="155">
        <f>E77</f>
        <v>348.78</v>
      </c>
      <c r="F76" s="88"/>
      <c r="G76" s="88"/>
      <c r="H76" s="88"/>
    </row>
    <row r="77" spans="1:8" ht="25.5" customHeight="1">
      <c r="A77" s="25">
        <v>2100410</v>
      </c>
      <c r="B77" s="86" t="s">
        <v>194</v>
      </c>
      <c r="C77" s="152">
        <f t="shared" si="2"/>
        <v>348.78</v>
      </c>
      <c r="D77" s="155"/>
      <c r="E77" s="155">
        <v>348.78</v>
      </c>
      <c r="F77" s="88"/>
      <c r="G77" s="88"/>
      <c r="H77" s="88"/>
    </row>
    <row r="78" spans="1:8" ht="25.5" customHeight="1">
      <c r="A78" s="25">
        <v>21007</v>
      </c>
      <c r="B78" s="85" t="s">
        <v>319</v>
      </c>
      <c r="C78" s="152">
        <f t="shared" si="2"/>
        <v>0.55999999999999994</v>
      </c>
      <c r="D78" s="174">
        <f>D79+D80</f>
        <v>0</v>
      </c>
      <c r="E78" s="174">
        <f>E79+E80</f>
        <v>0.55999999999999994</v>
      </c>
      <c r="F78" s="175"/>
      <c r="G78" s="175"/>
      <c r="H78" s="175"/>
    </row>
    <row r="79" spans="1:8" ht="25.5" customHeight="1">
      <c r="A79" s="25">
        <v>2100717</v>
      </c>
      <c r="B79" s="86" t="s">
        <v>320</v>
      </c>
      <c r="C79" s="152">
        <f t="shared" si="2"/>
        <v>0.48</v>
      </c>
      <c r="D79" s="174"/>
      <c r="E79" s="174">
        <v>0.48</v>
      </c>
      <c r="F79" s="175"/>
      <c r="G79" s="175"/>
      <c r="H79" s="175"/>
    </row>
    <row r="80" spans="1:8" ht="25.5" customHeight="1">
      <c r="A80" s="25">
        <v>2100799</v>
      </c>
      <c r="B80" s="86" t="s">
        <v>321</v>
      </c>
      <c r="C80" s="152">
        <f t="shared" si="2"/>
        <v>0.08</v>
      </c>
      <c r="D80" s="174"/>
      <c r="E80" s="174">
        <v>0.08</v>
      </c>
      <c r="F80" s="175"/>
      <c r="G80" s="175"/>
      <c r="H80" s="175"/>
    </row>
    <row r="81" spans="1:8" ht="25.5" customHeight="1">
      <c r="A81" s="25">
        <v>21011</v>
      </c>
      <c r="B81" s="85" t="s">
        <v>195</v>
      </c>
      <c r="C81" s="152">
        <f t="shared" si="2"/>
        <v>114.28999999999999</v>
      </c>
      <c r="D81" s="155">
        <f>D82+D83</f>
        <v>114.28999999999999</v>
      </c>
      <c r="E81" s="155">
        <f>E82+E83</f>
        <v>0</v>
      </c>
      <c r="F81" s="88"/>
      <c r="G81" s="88"/>
      <c r="H81" s="88"/>
    </row>
    <row r="82" spans="1:8" ht="25.5" customHeight="1">
      <c r="A82" s="25">
        <v>2101101</v>
      </c>
      <c r="B82" s="86" t="s">
        <v>196</v>
      </c>
      <c r="C82" s="152">
        <f t="shared" si="2"/>
        <v>61.66</v>
      </c>
      <c r="D82" s="155">
        <v>61.66</v>
      </c>
      <c r="E82" s="155"/>
      <c r="F82" s="88"/>
      <c r="G82" s="88"/>
      <c r="H82" s="88"/>
    </row>
    <row r="83" spans="1:8" ht="25.5" customHeight="1">
      <c r="A83" s="25">
        <v>2101102</v>
      </c>
      <c r="B83" s="86" t="s">
        <v>197</v>
      </c>
      <c r="C83" s="152">
        <f t="shared" ref="C83" si="6">D83+E83</f>
        <v>52.63</v>
      </c>
      <c r="D83" s="155">
        <v>52.63</v>
      </c>
      <c r="E83" s="155"/>
      <c r="F83" s="88"/>
      <c r="G83" s="88"/>
      <c r="H83" s="88"/>
    </row>
    <row r="84" spans="1:8" ht="25.5" customHeight="1">
      <c r="A84" s="25">
        <v>21014</v>
      </c>
      <c r="B84" s="85" t="s">
        <v>198</v>
      </c>
      <c r="C84" s="152">
        <f t="shared" ref="C84:C136" si="7">D84+E84</f>
        <v>26.07</v>
      </c>
      <c r="D84" s="155">
        <f>D85</f>
        <v>0</v>
      </c>
      <c r="E84" s="155">
        <f>E85</f>
        <v>26.07</v>
      </c>
      <c r="F84" s="88"/>
      <c r="G84" s="88"/>
      <c r="H84" s="88"/>
    </row>
    <row r="85" spans="1:8" ht="25.5" customHeight="1">
      <c r="A85" s="25">
        <v>2101401</v>
      </c>
      <c r="B85" s="86" t="s">
        <v>199</v>
      </c>
      <c r="C85" s="152">
        <f t="shared" si="7"/>
        <v>26.07</v>
      </c>
      <c r="D85" s="156"/>
      <c r="E85" s="155">
        <v>26.07</v>
      </c>
      <c r="F85" s="88"/>
      <c r="G85" s="88"/>
      <c r="H85" s="88"/>
    </row>
    <row r="86" spans="1:8" ht="25.5" customHeight="1">
      <c r="A86" s="25">
        <v>21099</v>
      </c>
      <c r="B86" s="85" t="s">
        <v>200</v>
      </c>
      <c r="C86" s="152">
        <f t="shared" si="7"/>
        <v>10.3</v>
      </c>
      <c r="D86" s="155">
        <f>D87</f>
        <v>0</v>
      </c>
      <c r="E86" s="155">
        <f>E87</f>
        <v>10.3</v>
      </c>
      <c r="F86" s="88"/>
      <c r="G86" s="88"/>
      <c r="H86" s="88"/>
    </row>
    <row r="87" spans="1:8" ht="25.5" customHeight="1">
      <c r="A87" s="25">
        <v>2109999</v>
      </c>
      <c r="B87" s="86" t="s">
        <v>322</v>
      </c>
      <c r="C87" s="152">
        <f t="shared" si="7"/>
        <v>10.3</v>
      </c>
      <c r="D87" s="156"/>
      <c r="E87" s="155">
        <v>10.3</v>
      </c>
      <c r="F87" s="88"/>
      <c r="G87" s="88"/>
      <c r="H87" s="88"/>
    </row>
    <row r="88" spans="1:8" ht="25.5" customHeight="1">
      <c r="A88" s="25">
        <v>211</v>
      </c>
      <c r="B88" s="85" t="s">
        <v>201</v>
      </c>
      <c r="C88" s="152">
        <f t="shared" si="7"/>
        <v>353.31</v>
      </c>
      <c r="D88" s="155">
        <f>D89</f>
        <v>0</v>
      </c>
      <c r="E88" s="155">
        <f>E89</f>
        <v>353.31</v>
      </c>
      <c r="F88" s="88"/>
      <c r="G88" s="88"/>
      <c r="H88" s="88"/>
    </row>
    <row r="89" spans="1:8" ht="25.5" customHeight="1">
      <c r="A89" s="25">
        <v>21103</v>
      </c>
      <c r="B89" s="85" t="s">
        <v>202</v>
      </c>
      <c r="C89" s="152">
        <f t="shared" si="7"/>
        <v>353.31</v>
      </c>
      <c r="D89" s="155">
        <f>D90</f>
        <v>0</v>
      </c>
      <c r="E89" s="155">
        <f>E90</f>
        <v>353.31</v>
      </c>
      <c r="F89" s="88"/>
      <c r="G89" s="88"/>
      <c r="H89" s="88"/>
    </row>
    <row r="90" spans="1:8" ht="25.5" customHeight="1">
      <c r="A90" s="25">
        <v>2110304</v>
      </c>
      <c r="B90" s="86" t="s">
        <v>203</v>
      </c>
      <c r="C90" s="152">
        <f t="shared" si="7"/>
        <v>353.31</v>
      </c>
      <c r="D90" s="156"/>
      <c r="E90" s="155">
        <v>353.31</v>
      </c>
      <c r="F90" s="88"/>
      <c r="G90" s="88"/>
      <c r="H90" s="88"/>
    </row>
    <row r="91" spans="1:8" ht="25.5" customHeight="1">
      <c r="A91" s="25">
        <v>212</v>
      </c>
      <c r="B91" s="85" t="s">
        <v>84</v>
      </c>
      <c r="C91" s="152">
        <f>C92+C95+C97</f>
        <v>410.35</v>
      </c>
      <c r="D91" s="152">
        <f t="shared" ref="D91:E91" si="8">D92+D95+D97</f>
        <v>197.42</v>
      </c>
      <c r="E91" s="152">
        <f t="shared" si="8"/>
        <v>212.93</v>
      </c>
      <c r="F91" s="88"/>
      <c r="G91" s="88"/>
      <c r="H91" s="88"/>
    </row>
    <row r="92" spans="1:8" ht="25.5" customHeight="1">
      <c r="A92" s="25">
        <v>21201</v>
      </c>
      <c r="B92" s="85" t="s">
        <v>204</v>
      </c>
      <c r="C92" s="152">
        <f t="shared" si="7"/>
        <v>330</v>
      </c>
      <c r="D92" s="155">
        <f>D93+D94</f>
        <v>197.42</v>
      </c>
      <c r="E92" s="155">
        <f>E93+E94</f>
        <v>132.58000000000001</v>
      </c>
      <c r="F92" s="88"/>
      <c r="G92" s="88"/>
      <c r="H92" s="88"/>
    </row>
    <row r="93" spans="1:8" ht="25.5" customHeight="1">
      <c r="A93" s="25">
        <v>2120104</v>
      </c>
      <c r="B93" s="86" t="s">
        <v>205</v>
      </c>
      <c r="C93" s="152">
        <f t="shared" si="7"/>
        <v>132.58000000000001</v>
      </c>
      <c r="D93" s="156"/>
      <c r="E93" s="155">
        <v>132.58000000000001</v>
      </c>
      <c r="F93" s="88"/>
      <c r="G93" s="88"/>
      <c r="H93" s="88"/>
    </row>
    <row r="94" spans="1:8" ht="25.5" customHeight="1">
      <c r="A94" s="25">
        <v>2120199</v>
      </c>
      <c r="B94" s="86" t="s">
        <v>206</v>
      </c>
      <c r="C94" s="152">
        <f t="shared" si="7"/>
        <v>197.42</v>
      </c>
      <c r="D94" s="155">
        <v>197.42</v>
      </c>
      <c r="E94" s="155"/>
      <c r="F94" s="88"/>
      <c r="G94" s="88"/>
      <c r="H94" s="88"/>
    </row>
    <row r="95" spans="1:8" ht="25.5" customHeight="1">
      <c r="A95" s="25">
        <v>21203</v>
      </c>
      <c r="B95" s="85" t="s">
        <v>207</v>
      </c>
      <c r="C95" s="152">
        <f t="shared" si="7"/>
        <v>55</v>
      </c>
      <c r="D95" s="155">
        <f>D96</f>
        <v>0</v>
      </c>
      <c r="E95" s="155">
        <f>E96</f>
        <v>55</v>
      </c>
      <c r="F95" s="88"/>
      <c r="G95" s="88"/>
      <c r="H95" s="88"/>
    </row>
    <row r="96" spans="1:8" ht="25.5" customHeight="1">
      <c r="A96" s="25">
        <v>2120399</v>
      </c>
      <c r="B96" s="86" t="s">
        <v>208</v>
      </c>
      <c r="C96" s="152">
        <f t="shared" si="7"/>
        <v>55</v>
      </c>
      <c r="D96" s="156"/>
      <c r="E96" s="155">
        <v>55</v>
      </c>
      <c r="F96" s="88"/>
      <c r="G96" s="88"/>
      <c r="H96" s="88"/>
    </row>
    <row r="97" spans="1:8" ht="25.5" customHeight="1">
      <c r="A97" s="25">
        <v>21208</v>
      </c>
      <c r="B97" s="89" t="s">
        <v>209</v>
      </c>
      <c r="C97" s="152">
        <f t="shared" si="7"/>
        <v>25.35</v>
      </c>
      <c r="D97" s="155">
        <f>D98+D99</f>
        <v>0</v>
      </c>
      <c r="E97" s="155">
        <f>E98+E99</f>
        <v>25.35</v>
      </c>
      <c r="F97" s="88"/>
      <c r="G97" s="88"/>
      <c r="H97" s="88"/>
    </row>
    <row r="98" spans="1:8" ht="25.5" customHeight="1">
      <c r="A98" s="25">
        <v>2120804</v>
      </c>
      <c r="B98" s="86" t="s">
        <v>323</v>
      </c>
      <c r="C98" s="152">
        <f t="shared" si="7"/>
        <v>5.6</v>
      </c>
      <c r="D98" s="174"/>
      <c r="E98" s="174">
        <v>5.6</v>
      </c>
      <c r="F98" s="175"/>
      <c r="G98" s="175"/>
      <c r="H98" s="175"/>
    </row>
    <row r="99" spans="1:8" ht="25.5" customHeight="1">
      <c r="A99" s="25">
        <v>2120899</v>
      </c>
      <c r="B99" s="86" t="s">
        <v>210</v>
      </c>
      <c r="C99" s="152">
        <f t="shared" si="7"/>
        <v>19.75</v>
      </c>
      <c r="D99" s="174"/>
      <c r="E99" s="155">
        <v>19.75</v>
      </c>
      <c r="F99" s="88"/>
      <c r="G99" s="88"/>
      <c r="H99" s="88"/>
    </row>
    <row r="100" spans="1:8" ht="25.5" customHeight="1">
      <c r="A100" s="25">
        <v>213</v>
      </c>
      <c r="B100" s="85" t="s">
        <v>211</v>
      </c>
      <c r="C100" s="152">
        <f>C101+C105+C108+C111+C114+C116</f>
        <v>2908.64</v>
      </c>
      <c r="D100" s="152">
        <f>D101+D105+D108+D111+D114+D116</f>
        <v>174.37</v>
      </c>
      <c r="E100" s="152">
        <f>E101+E105+E108+E111+E114+E116</f>
        <v>2734.27</v>
      </c>
      <c r="F100" s="88"/>
      <c r="G100" s="88"/>
      <c r="H100" s="88"/>
    </row>
    <row r="101" spans="1:8" ht="25.5" customHeight="1">
      <c r="A101" s="25">
        <v>21301</v>
      </c>
      <c r="B101" s="85" t="s">
        <v>212</v>
      </c>
      <c r="C101" s="152">
        <f t="shared" si="7"/>
        <v>295.52999999999997</v>
      </c>
      <c r="D101" s="155">
        <f>D102+D103+D104</f>
        <v>174.37</v>
      </c>
      <c r="E101" s="155">
        <f>E102+E103+E104</f>
        <v>121.16</v>
      </c>
      <c r="F101" s="88"/>
      <c r="G101" s="88"/>
      <c r="H101" s="88"/>
    </row>
    <row r="102" spans="1:8" ht="25.5" customHeight="1">
      <c r="A102" s="25">
        <v>2130104</v>
      </c>
      <c r="B102" s="86" t="s">
        <v>150</v>
      </c>
      <c r="C102" s="152">
        <f t="shared" si="7"/>
        <v>174.37</v>
      </c>
      <c r="D102" s="155">
        <v>174.37</v>
      </c>
      <c r="E102" s="155"/>
      <c r="F102" s="88"/>
      <c r="G102" s="88"/>
      <c r="H102" s="88"/>
    </row>
    <row r="103" spans="1:8" ht="25.5" customHeight="1">
      <c r="A103" s="25">
        <v>2130135</v>
      </c>
      <c r="B103" s="86" t="s">
        <v>324</v>
      </c>
      <c r="C103" s="152">
        <f t="shared" si="7"/>
        <v>27.29</v>
      </c>
      <c r="D103" s="155"/>
      <c r="E103" s="155">
        <v>27.29</v>
      </c>
      <c r="F103" s="88"/>
      <c r="G103" s="88"/>
      <c r="H103" s="88"/>
    </row>
    <row r="104" spans="1:8" ht="25.5" customHeight="1">
      <c r="A104" s="25">
        <v>2130199</v>
      </c>
      <c r="B104" s="86" t="s">
        <v>213</v>
      </c>
      <c r="C104" s="152">
        <f t="shared" si="7"/>
        <v>93.87</v>
      </c>
      <c r="D104" s="155"/>
      <c r="E104" s="155">
        <v>93.87</v>
      </c>
      <c r="F104" s="88"/>
      <c r="G104" s="88"/>
      <c r="H104" s="88"/>
    </row>
    <row r="105" spans="1:8" ht="25.5" customHeight="1">
      <c r="A105" s="25">
        <v>21303</v>
      </c>
      <c r="B105" s="85" t="s">
        <v>214</v>
      </c>
      <c r="C105" s="152">
        <f t="shared" si="7"/>
        <v>37.28</v>
      </c>
      <c r="D105" s="155">
        <f>D106+D107</f>
        <v>0</v>
      </c>
      <c r="E105" s="155">
        <f>E106+E107</f>
        <v>37.28</v>
      </c>
      <c r="F105" s="88"/>
      <c r="G105" s="88"/>
      <c r="H105" s="88"/>
    </row>
    <row r="106" spans="1:8" ht="25.5" customHeight="1">
      <c r="A106" s="25">
        <v>2130306</v>
      </c>
      <c r="B106" s="86" t="s">
        <v>215</v>
      </c>
      <c r="C106" s="152">
        <f t="shared" si="7"/>
        <v>1.56</v>
      </c>
      <c r="D106" s="155"/>
      <c r="E106" s="155">
        <v>1.56</v>
      </c>
      <c r="F106" s="88"/>
      <c r="G106" s="88"/>
      <c r="H106" s="88"/>
    </row>
    <row r="107" spans="1:8" ht="25.5" customHeight="1">
      <c r="A107" s="25">
        <v>2130335</v>
      </c>
      <c r="B107" s="86" t="s">
        <v>216</v>
      </c>
      <c r="C107" s="152">
        <f t="shared" si="7"/>
        <v>35.72</v>
      </c>
      <c r="D107" s="155"/>
      <c r="E107" s="155">
        <v>35.72</v>
      </c>
      <c r="F107" s="88"/>
      <c r="G107" s="88"/>
      <c r="H107" s="88"/>
    </row>
    <row r="108" spans="1:8" ht="25.5" customHeight="1">
      <c r="A108" s="25">
        <v>21305</v>
      </c>
      <c r="B108" s="85" t="s">
        <v>217</v>
      </c>
      <c r="C108" s="152">
        <f t="shared" si="7"/>
        <v>227.34</v>
      </c>
      <c r="D108" s="155">
        <f>D109+D110</f>
        <v>0</v>
      </c>
      <c r="E108" s="155">
        <f>E109+E110</f>
        <v>227.34</v>
      </c>
      <c r="F108" s="88"/>
      <c r="G108" s="88"/>
      <c r="H108" s="88"/>
    </row>
    <row r="109" spans="1:8" ht="25.5" customHeight="1">
      <c r="A109" s="25">
        <v>2130504</v>
      </c>
      <c r="B109" s="86" t="s">
        <v>218</v>
      </c>
      <c r="C109" s="152">
        <f t="shared" si="7"/>
        <v>224.18</v>
      </c>
      <c r="D109" s="155"/>
      <c r="E109" s="155">
        <v>224.18</v>
      </c>
      <c r="F109" s="88"/>
      <c r="G109" s="88"/>
      <c r="H109" s="88"/>
    </row>
    <row r="110" spans="1:8" ht="25.5" customHeight="1">
      <c r="A110" s="25">
        <v>2130599</v>
      </c>
      <c r="B110" s="86" t="s">
        <v>219</v>
      </c>
      <c r="C110" s="152">
        <f t="shared" si="7"/>
        <v>3.16</v>
      </c>
      <c r="D110" s="155"/>
      <c r="E110" s="155">
        <v>3.16</v>
      </c>
      <c r="F110" s="88"/>
      <c r="G110" s="88"/>
      <c r="H110" s="88"/>
    </row>
    <row r="111" spans="1:8" ht="25.5" customHeight="1">
      <c r="A111" s="25">
        <v>21307</v>
      </c>
      <c r="B111" s="85" t="s">
        <v>220</v>
      </c>
      <c r="C111" s="152">
        <f t="shared" si="7"/>
        <v>958.65000000000009</v>
      </c>
      <c r="D111" s="174">
        <f>D112+D113</f>
        <v>0</v>
      </c>
      <c r="E111" s="174">
        <f>E112+E113</f>
        <v>958.65000000000009</v>
      </c>
      <c r="F111" s="88"/>
      <c r="G111" s="88"/>
      <c r="H111" s="88"/>
    </row>
    <row r="112" spans="1:8" ht="25.5" customHeight="1">
      <c r="A112" s="25">
        <v>2130705</v>
      </c>
      <c r="B112" s="86" t="s">
        <v>221</v>
      </c>
      <c r="C112" s="152">
        <f t="shared" si="7"/>
        <v>818.59</v>
      </c>
      <c r="D112" s="174"/>
      <c r="E112" s="174">
        <v>818.59</v>
      </c>
      <c r="F112" s="88"/>
      <c r="G112" s="88"/>
      <c r="H112" s="88"/>
    </row>
    <row r="113" spans="1:8" ht="25.5" customHeight="1">
      <c r="A113" s="25">
        <v>2130799</v>
      </c>
      <c r="B113" s="86" t="s">
        <v>325</v>
      </c>
      <c r="C113" s="171">
        <f t="shared" si="7"/>
        <v>140.06</v>
      </c>
      <c r="D113" s="174"/>
      <c r="E113" s="174">
        <v>140.06</v>
      </c>
      <c r="F113" s="175"/>
      <c r="G113" s="175"/>
      <c r="H113" s="175"/>
    </row>
    <row r="114" spans="1:8" ht="25.5" customHeight="1">
      <c r="A114" s="25">
        <v>21367</v>
      </c>
      <c r="B114" s="85" t="s">
        <v>222</v>
      </c>
      <c r="C114" s="152">
        <f t="shared" si="7"/>
        <v>601.03</v>
      </c>
      <c r="D114" s="155">
        <f>D115</f>
        <v>0</v>
      </c>
      <c r="E114" s="155">
        <f>E115</f>
        <v>601.03</v>
      </c>
      <c r="F114" s="88"/>
      <c r="G114" s="88"/>
      <c r="H114" s="88"/>
    </row>
    <row r="115" spans="1:8" ht="25.5" customHeight="1">
      <c r="A115" s="25">
        <v>2136702</v>
      </c>
      <c r="B115" s="86" t="s">
        <v>223</v>
      </c>
      <c r="C115" s="152">
        <f t="shared" si="7"/>
        <v>601.03</v>
      </c>
      <c r="D115" s="155"/>
      <c r="E115" s="155">
        <v>601.03</v>
      </c>
      <c r="F115" s="88"/>
      <c r="G115" s="88"/>
      <c r="H115" s="88"/>
    </row>
    <row r="116" spans="1:8" ht="25.5" customHeight="1">
      <c r="A116" s="25">
        <v>21369</v>
      </c>
      <c r="B116" s="85" t="s">
        <v>224</v>
      </c>
      <c r="C116" s="152">
        <f t="shared" si="7"/>
        <v>788.81</v>
      </c>
      <c r="D116" s="155">
        <f>D117</f>
        <v>0</v>
      </c>
      <c r="E116" s="155">
        <f>E117</f>
        <v>788.81</v>
      </c>
      <c r="F116" s="88"/>
      <c r="G116" s="88"/>
      <c r="H116" s="88"/>
    </row>
    <row r="117" spans="1:8" ht="25.5" customHeight="1">
      <c r="A117" s="25">
        <v>2136902</v>
      </c>
      <c r="B117" s="86" t="s">
        <v>225</v>
      </c>
      <c r="C117" s="152">
        <f t="shared" si="7"/>
        <v>788.81</v>
      </c>
      <c r="D117" s="156"/>
      <c r="E117" s="155">
        <v>788.81</v>
      </c>
      <c r="F117" s="88"/>
      <c r="G117" s="88"/>
      <c r="H117" s="88"/>
    </row>
    <row r="118" spans="1:8" ht="25.5" customHeight="1">
      <c r="A118" s="25">
        <v>214</v>
      </c>
      <c r="B118" s="89" t="s">
        <v>226</v>
      </c>
      <c r="C118" s="152">
        <f>C119+C121</f>
        <v>18.380000000000003</v>
      </c>
      <c r="D118" s="152">
        <f t="shared" ref="D118:E118" si="9">D119+D121</f>
        <v>0</v>
      </c>
      <c r="E118" s="152">
        <f t="shared" si="9"/>
        <v>18.380000000000003</v>
      </c>
      <c r="F118" s="88"/>
      <c r="G118" s="88"/>
      <c r="H118" s="88"/>
    </row>
    <row r="119" spans="1:8" ht="25.5" customHeight="1">
      <c r="A119" s="25">
        <v>21401</v>
      </c>
      <c r="B119" s="89" t="s">
        <v>326</v>
      </c>
      <c r="C119" s="152">
        <f t="shared" si="7"/>
        <v>8.8000000000000007</v>
      </c>
      <c r="D119" s="174">
        <f>D120</f>
        <v>0</v>
      </c>
      <c r="E119" s="174">
        <f>E120</f>
        <v>8.8000000000000007</v>
      </c>
      <c r="F119" s="175"/>
      <c r="G119" s="175"/>
      <c r="H119" s="175"/>
    </row>
    <row r="120" spans="1:8" ht="25.5" customHeight="1">
      <c r="A120" s="25">
        <v>2140106</v>
      </c>
      <c r="B120" s="86" t="s">
        <v>327</v>
      </c>
      <c r="C120" s="152">
        <f t="shared" si="7"/>
        <v>8.8000000000000007</v>
      </c>
      <c r="D120" s="174"/>
      <c r="E120" s="174">
        <v>8.8000000000000007</v>
      </c>
      <c r="F120" s="175"/>
      <c r="G120" s="175"/>
      <c r="H120" s="175"/>
    </row>
    <row r="121" spans="1:8" ht="25.5" customHeight="1">
      <c r="A121" s="25">
        <v>21406</v>
      </c>
      <c r="B121" s="89" t="s">
        <v>227</v>
      </c>
      <c r="C121" s="152">
        <f t="shared" si="7"/>
        <v>9.58</v>
      </c>
      <c r="D121" s="155">
        <f>D122</f>
        <v>0</v>
      </c>
      <c r="E121" s="155">
        <f>E122</f>
        <v>9.58</v>
      </c>
      <c r="F121" s="88"/>
      <c r="G121" s="88"/>
      <c r="H121" s="88"/>
    </row>
    <row r="122" spans="1:8" ht="25.5" customHeight="1">
      <c r="A122" s="25">
        <v>2140601</v>
      </c>
      <c r="B122" s="86" t="s">
        <v>228</v>
      </c>
      <c r="C122" s="152">
        <f t="shared" si="7"/>
        <v>9.58</v>
      </c>
      <c r="D122" s="155"/>
      <c r="E122" s="155">
        <v>9.58</v>
      </c>
      <c r="F122" s="88"/>
      <c r="G122" s="88"/>
      <c r="H122" s="88"/>
    </row>
    <row r="123" spans="1:8" ht="25.5" customHeight="1">
      <c r="A123" s="25">
        <v>216</v>
      </c>
      <c r="B123" s="85" t="s">
        <v>328</v>
      </c>
      <c r="C123" s="152">
        <f t="shared" si="7"/>
        <v>14</v>
      </c>
      <c r="D123" s="174">
        <f>D124</f>
        <v>0</v>
      </c>
      <c r="E123" s="174">
        <f>E124</f>
        <v>14</v>
      </c>
      <c r="F123" s="175"/>
      <c r="G123" s="175"/>
      <c r="H123" s="175"/>
    </row>
    <row r="124" spans="1:8" ht="25.5" customHeight="1">
      <c r="A124" s="25">
        <v>21602</v>
      </c>
      <c r="B124" s="85" t="s">
        <v>329</v>
      </c>
      <c r="C124" s="152">
        <f t="shared" si="7"/>
        <v>14</v>
      </c>
      <c r="D124" s="174">
        <f>D125</f>
        <v>0</v>
      </c>
      <c r="E124" s="174">
        <f>E125</f>
        <v>14</v>
      </c>
      <c r="F124" s="175"/>
      <c r="G124" s="175"/>
      <c r="H124" s="175"/>
    </row>
    <row r="125" spans="1:8" ht="25.5" customHeight="1">
      <c r="A125" s="25">
        <v>2160299</v>
      </c>
      <c r="B125" s="86" t="s">
        <v>330</v>
      </c>
      <c r="C125" s="152">
        <f t="shared" si="7"/>
        <v>14</v>
      </c>
      <c r="D125" s="174"/>
      <c r="E125" s="174">
        <v>14</v>
      </c>
      <c r="F125" s="175"/>
      <c r="G125" s="175"/>
      <c r="H125" s="175"/>
    </row>
    <row r="126" spans="1:8" ht="25.5" customHeight="1">
      <c r="A126" s="25">
        <v>221</v>
      </c>
      <c r="B126" s="85" t="s">
        <v>229</v>
      </c>
      <c r="C126" s="152">
        <f>C127+C129</f>
        <v>285</v>
      </c>
      <c r="D126" s="152">
        <f t="shared" ref="D126:E126" si="10">D127+D129</f>
        <v>100.59</v>
      </c>
      <c r="E126" s="152">
        <f t="shared" si="10"/>
        <v>184.41</v>
      </c>
      <c r="F126" s="88"/>
      <c r="G126" s="88"/>
      <c r="H126" s="88"/>
    </row>
    <row r="127" spans="1:8" ht="25.5" customHeight="1">
      <c r="A127" s="25">
        <v>22101</v>
      </c>
      <c r="B127" s="85" t="s">
        <v>230</v>
      </c>
      <c r="C127" s="152">
        <f t="shared" si="7"/>
        <v>184.41</v>
      </c>
      <c r="D127" s="155">
        <f>D128</f>
        <v>0</v>
      </c>
      <c r="E127" s="155">
        <f>E128</f>
        <v>184.41</v>
      </c>
      <c r="F127" s="88"/>
      <c r="G127" s="88"/>
      <c r="H127" s="88"/>
    </row>
    <row r="128" spans="1:8" ht="25.5" customHeight="1">
      <c r="A128" s="25">
        <v>2210108</v>
      </c>
      <c r="B128" s="86" t="s">
        <v>331</v>
      </c>
      <c r="C128" s="152">
        <f t="shared" si="7"/>
        <v>184.41</v>
      </c>
      <c r="D128" s="156"/>
      <c r="E128" s="155">
        <v>184.41</v>
      </c>
      <c r="F128" s="88"/>
      <c r="G128" s="88"/>
      <c r="H128" s="88"/>
    </row>
    <row r="129" spans="1:8" ht="25.5" customHeight="1">
      <c r="A129" s="25">
        <v>22102</v>
      </c>
      <c r="B129" s="85" t="s">
        <v>231</v>
      </c>
      <c r="C129" s="152">
        <f t="shared" si="7"/>
        <v>100.59</v>
      </c>
      <c r="D129" s="155">
        <f>D130</f>
        <v>100.59</v>
      </c>
      <c r="E129" s="155">
        <f>E130</f>
        <v>0</v>
      </c>
      <c r="F129" s="88"/>
      <c r="G129" s="88"/>
      <c r="H129" s="88"/>
    </row>
    <row r="130" spans="1:8" ht="25.5" customHeight="1">
      <c r="A130" s="25">
        <v>2210201</v>
      </c>
      <c r="B130" s="86" t="s">
        <v>232</v>
      </c>
      <c r="C130" s="152">
        <f t="shared" si="7"/>
        <v>100.59</v>
      </c>
      <c r="D130" s="155">
        <v>100.59</v>
      </c>
      <c r="E130" s="155"/>
      <c r="F130" s="88"/>
      <c r="G130" s="88"/>
      <c r="H130" s="88"/>
    </row>
    <row r="131" spans="1:8" ht="25.5" customHeight="1">
      <c r="A131" s="25">
        <v>224</v>
      </c>
      <c r="B131" s="85" t="s">
        <v>233</v>
      </c>
      <c r="C131" s="152">
        <f>C132</f>
        <v>400</v>
      </c>
      <c r="D131" s="152">
        <f t="shared" ref="D131:E131" si="11">D132</f>
        <v>0</v>
      </c>
      <c r="E131" s="152">
        <f t="shared" si="11"/>
        <v>400</v>
      </c>
      <c r="F131" s="88"/>
      <c r="G131" s="88"/>
      <c r="H131" s="88"/>
    </row>
    <row r="132" spans="1:8" ht="25.5" customHeight="1">
      <c r="A132" s="25">
        <v>22406</v>
      </c>
      <c r="B132" s="85" t="s">
        <v>234</v>
      </c>
      <c r="C132" s="152">
        <f t="shared" si="7"/>
        <v>400</v>
      </c>
      <c r="D132" s="155">
        <f>D133</f>
        <v>0</v>
      </c>
      <c r="E132" s="155">
        <f>E133</f>
        <v>400</v>
      </c>
      <c r="F132" s="88"/>
      <c r="G132" s="88"/>
      <c r="H132" s="88"/>
    </row>
    <row r="133" spans="1:8" ht="25.5" customHeight="1">
      <c r="A133" s="25">
        <v>2240601</v>
      </c>
      <c r="B133" s="86" t="s">
        <v>235</v>
      </c>
      <c r="C133" s="152">
        <f t="shared" si="7"/>
        <v>400</v>
      </c>
      <c r="D133" s="155"/>
      <c r="E133" s="155">
        <v>400</v>
      </c>
      <c r="F133" s="88"/>
      <c r="G133" s="88"/>
      <c r="H133" s="88"/>
    </row>
    <row r="134" spans="1:8" ht="25.5" customHeight="1">
      <c r="A134" s="25">
        <v>229</v>
      </c>
      <c r="B134" s="85" t="s">
        <v>236</v>
      </c>
      <c r="C134" s="152">
        <f t="shared" si="7"/>
        <v>45</v>
      </c>
      <c r="D134" s="155">
        <f>D135</f>
        <v>0</v>
      </c>
      <c r="E134" s="155">
        <f>E135</f>
        <v>45</v>
      </c>
      <c r="F134" s="88"/>
      <c r="G134" s="88"/>
      <c r="H134" s="88"/>
    </row>
    <row r="135" spans="1:8" ht="25.5" customHeight="1">
      <c r="A135" s="25">
        <v>22999</v>
      </c>
      <c r="B135" s="85" t="s">
        <v>236</v>
      </c>
      <c r="C135" s="152">
        <f t="shared" si="7"/>
        <v>45</v>
      </c>
      <c r="D135" s="155">
        <f>D136</f>
        <v>0</v>
      </c>
      <c r="E135" s="155">
        <f>E136</f>
        <v>45</v>
      </c>
      <c r="F135" s="88"/>
      <c r="G135" s="88"/>
      <c r="H135" s="88"/>
    </row>
    <row r="136" spans="1:8" ht="25.5" customHeight="1">
      <c r="A136" s="25">
        <v>2299999</v>
      </c>
      <c r="B136" s="86" t="s">
        <v>237</v>
      </c>
      <c r="C136" s="152">
        <f t="shared" si="7"/>
        <v>45</v>
      </c>
      <c r="D136" s="155"/>
      <c r="E136" s="155">
        <v>45</v>
      </c>
      <c r="F136" s="88"/>
      <c r="G136" s="88"/>
      <c r="H136" s="88"/>
    </row>
    <row r="137" spans="1:8" ht="25.5" customHeight="1"/>
    <row r="138" spans="1:8" ht="25.5" customHeight="1"/>
    <row r="139" spans="1:8" ht="25.5"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4" type="noConversion"/>
  <conditionalFormatting sqref="B3">
    <cfRule type="expression" dxfId="13" priority="1" stopIfTrue="1">
      <formula>含公式的单元格</formula>
    </cfRule>
  </conditionalFormatting>
  <printOptions horizontalCentered="1"/>
  <pageMargins left="0.21" right="0.24" top="0.78740157480314965" bottom="0.78740157480314965"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40"/>
  <sheetViews>
    <sheetView workbookViewId="0">
      <selection activeCell="M20" sqref="M20"/>
    </sheetView>
  </sheetViews>
  <sheetFormatPr defaultColWidth="9" defaultRowHeight="13.5"/>
  <cols>
    <col min="1" max="1" width="36.83203125" style="137" customWidth="1"/>
    <col min="2" max="2" width="20.83203125" style="147" customWidth="1"/>
    <col min="3" max="3" width="35.83203125" style="137" customWidth="1"/>
    <col min="4" max="6" width="20.83203125" style="146" customWidth="1"/>
    <col min="7" max="7" width="11.33203125" style="137" customWidth="1"/>
    <col min="8" max="235" width="9.33203125" style="137"/>
    <col min="236" max="236" width="36.33203125" style="137" customWidth="1"/>
    <col min="237" max="237" width="6.33203125" style="137" customWidth="1"/>
    <col min="238" max="240" width="18.6640625" style="137" customWidth="1"/>
    <col min="241" max="241" width="34.33203125" style="137" customWidth="1"/>
    <col min="242" max="242" width="6.33203125" style="137" customWidth="1"/>
    <col min="243" max="251" width="18.6640625" style="137" customWidth="1"/>
    <col min="252" max="252" width="34.33203125" style="137" customWidth="1"/>
    <col min="253" max="253" width="7.5" style="137" customWidth="1"/>
    <col min="254" max="262" width="18.6640625" style="137" customWidth="1"/>
    <col min="263" max="263" width="11.33203125" style="137" customWidth="1"/>
    <col min="264" max="491" width="9.33203125" style="137"/>
    <col min="492" max="492" width="36.33203125" style="137" customWidth="1"/>
    <col min="493" max="493" width="6.33203125" style="137" customWidth="1"/>
    <col min="494" max="496" width="18.6640625" style="137" customWidth="1"/>
    <col min="497" max="497" width="34.33203125" style="137" customWidth="1"/>
    <col min="498" max="498" width="6.33203125" style="137" customWidth="1"/>
    <col min="499" max="507" width="18.6640625" style="137" customWidth="1"/>
    <col min="508" max="508" width="34.33203125" style="137" customWidth="1"/>
    <col min="509" max="509" width="7.5" style="137" customWidth="1"/>
    <col min="510" max="518" width="18.6640625" style="137" customWidth="1"/>
    <col min="519" max="519" width="11.33203125" style="137" customWidth="1"/>
    <col min="520" max="747" width="9.33203125" style="137"/>
    <col min="748" max="748" width="36.33203125" style="137" customWidth="1"/>
    <col min="749" max="749" width="6.33203125" style="137" customWidth="1"/>
    <col min="750" max="752" width="18.6640625" style="137" customWidth="1"/>
    <col min="753" max="753" width="34.33203125" style="137" customWidth="1"/>
    <col min="754" max="754" width="6.33203125" style="137" customWidth="1"/>
    <col min="755" max="763" width="18.6640625" style="137" customWidth="1"/>
    <col min="764" max="764" width="34.33203125" style="137" customWidth="1"/>
    <col min="765" max="765" width="7.5" style="137" customWidth="1"/>
    <col min="766" max="774" width="18.6640625" style="137" customWidth="1"/>
    <col min="775" max="775" width="11.33203125" style="137" customWidth="1"/>
    <col min="776" max="1003" width="9.33203125" style="137"/>
    <col min="1004" max="1004" width="36.33203125" style="137" customWidth="1"/>
    <col min="1005" max="1005" width="6.33203125" style="137" customWidth="1"/>
    <col min="1006" max="1008" width="18.6640625" style="137" customWidth="1"/>
    <col min="1009" max="1009" width="34.33203125" style="137" customWidth="1"/>
    <col min="1010" max="1010" width="6.33203125" style="137" customWidth="1"/>
    <col min="1011" max="1019" width="18.6640625" style="137" customWidth="1"/>
    <col min="1020" max="1020" width="34.33203125" style="137" customWidth="1"/>
    <col min="1021" max="1021" width="7.5" style="137" customWidth="1"/>
    <col min="1022" max="1030" width="18.6640625" style="137" customWidth="1"/>
    <col min="1031" max="1031" width="11.33203125" style="137" customWidth="1"/>
    <col min="1032" max="1259" width="9.33203125" style="137"/>
    <col min="1260" max="1260" width="36.33203125" style="137" customWidth="1"/>
    <col min="1261" max="1261" width="6.33203125" style="137" customWidth="1"/>
    <col min="1262" max="1264" width="18.6640625" style="137" customWidth="1"/>
    <col min="1265" max="1265" width="34.33203125" style="137" customWidth="1"/>
    <col min="1266" max="1266" width="6.33203125" style="137" customWidth="1"/>
    <col min="1267" max="1275" width="18.6640625" style="137" customWidth="1"/>
    <col min="1276" max="1276" width="34.33203125" style="137" customWidth="1"/>
    <col min="1277" max="1277" width="7.5" style="137" customWidth="1"/>
    <col min="1278" max="1286" width="18.6640625" style="137" customWidth="1"/>
    <col min="1287" max="1287" width="11.33203125" style="137" customWidth="1"/>
    <col min="1288" max="1515" width="9.33203125" style="137"/>
    <col min="1516" max="1516" width="36.33203125" style="137" customWidth="1"/>
    <col min="1517" max="1517" width="6.33203125" style="137" customWidth="1"/>
    <col min="1518" max="1520" width="18.6640625" style="137" customWidth="1"/>
    <col min="1521" max="1521" width="34.33203125" style="137" customWidth="1"/>
    <col min="1522" max="1522" width="6.33203125" style="137" customWidth="1"/>
    <col min="1523" max="1531" width="18.6640625" style="137" customWidth="1"/>
    <col min="1532" max="1532" width="34.33203125" style="137" customWidth="1"/>
    <col min="1533" max="1533" width="7.5" style="137" customWidth="1"/>
    <col min="1534" max="1542" width="18.6640625" style="137" customWidth="1"/>
    <col min="1543" max="1543" width="11.33203125" style="137" customWidth="1"/>
    <col min="1544" max="1771" width="9.33203125" style="137"/>
    <col min="1772" max="1772" width="36.33203125" style="137" customWidth="1"/>
    <col min="1773" max="1773" width="6.33203125" style="137" customWidth="1"/>
    <col min="1774" max="1776" width="18.6640625" style="137" customWidth="1"/>
    <col min="1777" max="1777" width="34.33203125" style="137" customWidth="1"/>
    <col min="1778" max="1778" width="6.33203125" style="137" customWidth="1"/>
    <col min="1779" max="1787" width="18.6640625" style="137" customWidth="1"/>
    <col min="1788" max="1788" width="34.33203125" style="137" customWidth="1"/>
    <col min="1789" max="1789" width="7.5" style="137" customWidth="1"/>
    <col min="1790" max="1798" width="18.6640625" style="137" customWidth="1"/>
    <col min="1799" max="1799" width="11.33203125" style="137" customWidth="1"/>
    <col min="1800" max="2027" width="9.33203125" style="137"/>
    <col min="2028" max="2028" width="36.33203125" style="137" customWidth="1"/>
    <col min="2029" max="2029" width="6.33203125" style="137" customWidth="1"/>
    <col min="2030" max="2032" width="18.6640625" style="137" customWidth="1"/>
    <col min="2033" max="2033" width="34.33203125" style="137" customWidth="1"/>
    <col min="2034" max="2034" width="6.33203125" style="137" customWidth="1"/>
    <col min="2035" max="2043" width="18.6640625" style="137" customWidth="1"/>
    <col min="2044" max="2044" width="34.33203125" style="137" customWidth="1"/>
    <col min="2045" max="2045" width="7.5" style="137" customWidth="1"/>
    <col min="2046" max="2054" width="18.6640625" style="137" customWidth="1"/>
    <col min="2055" max="2055" width="11.33203125" style="137" customWidth="1"/>
    <col min="2056" max="2283" width="9.33203125" style="137"/>
    <col min="2284" max="2284" width="36.33203125" style="137" customWidth="1"/>
    <col min="2285" max="2285" width="6.33203125" style="137" customWidth="1"/>
    <col min="2286" max="2288" width="18.6640625" style="137" customWidth="1"/>
    <col min="2289" max="2289" width="34.33203125" style="137" customWidth="1"/>
    <col min="2290" max="2290" width="6.33203125" style="137" customWidth="1"/>
    <col min="2291" max="2299" width="18.6640625" style="137" customWidth="1"/>
    <col min="2300" max="2300" width="34.33203125" style="137" customWidth="1"/>
    <col min="2301" max="2301" width="7.5" style="137" customWidth="1"/>
    <col min="2302" max="2310" width="18.6640625" style="137" customWidth="1"/>
    <col min="2311" max="2311" width="11.33203125" style="137" customWidth="1"/>
    <col min="2312" max="2539" width="9.33203125" style="137"/>
    <col min="2540" max="2540" width="36.33203125" style="137" customWidth="1"/>
    <col min="2541" max="2541" width="6.33203125" style="137" customWidth="1"/>
    <col min="2542" max="2544" width="18.6640625" style="137" customWidth="1"/>
    <col min="2545" max="2545" width="34.33203125" style="137" customWidth="1"/>
    <col min="2546" max="2546" width="6.33203125" style="137" customWidth="1"/>
    <col min="2547" max="2555" width="18.6640625" style="137" customWidth="1"/>
    <col min="2556" max="2556" width="34.33203125" style="137" customWidth="1"/>
    <col min="2557" max="2557" width="7.5" style="137" customWidth="1"/>
    <col min="2558" max="2566" width="18.6640625" style="137" customWidth="1"/>
    <col min="2567" max="2567" width="11.33203125" style="137" customWidth="1"/>
    <col min="2568" max="2795" width="9.33203125" style="137"/>
    <col min="2796" max="2796" width="36.33203125" style="137" customWidth="1"/>
    <col min="2797" max="2797" width="6.33203125" style="137" customWidth="1"/>
    <col min="2798" max="2800" width="18.6640625" style="137" customWidth="1"/>
    <col min="2801" max="2801" width="34.33203125" style="137" customWidth="1"/>
    <col min="2802" max="2802" width="6.33203125" style="137" customWidth="1"/>
    <col min="2803" max="2811" width="18.6640625" style="137" customWidth="1"/>
    <col min="2812" max="2812" width="34.33203125" style="137" customWidth="1"/>
    <col min="2813" max="2813" width="7.5" style="137" customWidth="1"/>
    <col min="2814" max="2822" width="18.6640625" style="137" customWidth="1"/>
    <col min="2823" max="2823" width="11.33203125" style="137" customWidth="1"/>
    <col min="2824" max="3051" width="9.33203125" style="137"/>
    <col min="3052" max="3052" width="36.33203125" style="137" customWidth="1"/>
    <col min="3053" max="3053" width="6.33203125" style="137" customWidth="1"/>
    <col min="3054" max="3056" width="18.6640625" style="137" customWidth="1"/>
    <col min="3057" max="3057" width="34.33203125" style="137" customWidth="1"/>
    <col min="3058" max="3058" width="6.33203125" style="137" customWidth="1"/>
    <col min="3059" max="3067" width="18.6640625" style="137" customWidth="1"/>
    <col min="3068" max="3068" width="34.33203125" style="137" customWidth="1"/>
    <col min="3069" max="3069" width="7.5" style="137" customWidth="1"/>
    <col min="3070" max="3078" width="18.6640625" style="137" customWidth="1"/>
    <col min="3079" max="3079" width="11.33203125" style="137" customWidth="1"/>
    <col min="3080" max="3307" width="9.33203125" style="137"/>
    <col min="3308" max="3308" width="36.33203125" style="137" customWidth="1"/>
    <col min="3309" max="3309" width="6.33203125" style="137" customWidth="1"/>
    <col min="3310" max="3312" width="18.6640625" style="137" customWidth="1"/>
    <col min="3313" max="3313" width="34.33203125" style="137" customWidth="1"/>
    <col min="3314" max="3314" width="6.33203125" style="137" customWidth="1"/>
    <col min="3315" max="3323" width="18.6640625" style="137" customWidth="1"/>
    <col min="3324" max="3324" width="34.33203125" style="137" customWidth="1"/>
    <col min="3325" max="3325" width="7.5" style="137" customWidth="1"/>
    <col min="3326" max="3334" width="18.6640625" style="137" customWidth="1"/>
    <col min="3335" max="3335" width="11.33203125" style="137" customWidth="1"/>
    <col min="3336" max="3563" width="9.33203125" style="137"/>
    <col min="3564" max="3564" width="36.33203125" style="137" customWidth="1"/>
    <col min="3565" max="3565" width="6.33203125" style="137" customWidth="1"/>
    <col min="3566" max="3568" width="18.6640625" style="137" customWidth="1"/>
    <col min="3569" max="3569" width="34.33203125" style="137" customWidth="1"/>
    <col min="3570" max="3570" width="6.33203125" style="137" customWidth="1"/>
    <col min="3571" max="3579" width="18.6640625" style="137" customWidth="1"/>
    <col min="3580" max="3580" width="34.33203125" style="137" customWidth="1"/>
    <col min="3581" max="3581" width="7.5" style="137" customWidth="1"/>
    <col min="3582" max="3590" width="18.6640625" style="137" customWidth="1"/>
    <col min="3591" max="3591" width="11.33203125" style="137" customWidth="1"/>
    <col min="3592" max="3819" width="9.33203125" style="137"/>
    <col min="3820" max="3820" width="36.33203125" style="137" customWidth="1"/>
    <col min="3821" max="3821" width="6.33203125" style="137" customWidth="1"/>
    <col min="3822" max="3824" width="18.6640625" style="137" customWidth="1"/>
    <col min="3825" max="3825" width="34.33203125" style="137" customWidth="1"/>
    <col min="3826" max="3826" width="6.33203125" style="137" customWidth="1"/>
    <col min="3827" max="3835" width="18.6640625" style="137" customWidth="1"/>
    <col min="3836" max="3836" width="34.33203125" style="137" customWidth="1"/>
    <col min="3837" max="3837" width="7.5" style="137" customWidth="1"/>
    <col min="3838" max="3846" width="18.6640625" style="137" customWidth="1"/>
    <col min="3847" max="3847" width="11.33203125" style="137" customWidth="1"/>
    <col min="3848" max="4075" width="9.33203125" style="137"/>
    <col min="4076" max="4076" width="36.33203125" style="137" customWidth="1"/>
    <col min="4077" max="4077" width="6.33203125" style="137" customWidth="1"/>
    <col min="4078" max="4080" width="18.6640625" style="137" customWidth="1"/>
    <col min="4081" max="4081" width="34.33203125" style="137" customWidth="1"/>
    <col min="4082" max="4082" width="6.33203125" style="137" customWidth="1"/>
    <col min="4083" max="4091" width="18.6640625" style="137" customWidth="1"/>
    <col min="4092" max="4092" width="34.33203125" style="137" customWidth="1"/>
    <col min="4093" max="4093" width="7.5" style="137" customWidth="1"/>
    <col min="4094" max="4102" width="18.6640625" style="137" customWidth="1"/>
    <col min="4103" max="4103" width="11.33203125" style="137" customWidth="1"/>
    <col min="4104" max="4331" width="9.33203125" style="137"/>
    <col min="4332" max="4332" width="36.33203125" style="137" customWidth="1"/>
    <col min="4333" max="4333" width="6.33203125" style="137" customWidth="1"/>
    <col min="4334" max="4336" width="18.6640625" style="137" customWidth="1"/>
    <col min="4337" max="4337" width="34.33203125" style="137" customWidth="1"/>
    <col min="4338" max="4338" width="6.33203125" style="137" customWidth="1"/>
    <col min="4339" max="4347" width="18.6640625" style="137" customWidth="1"/>
    <col min="4348" max="4348" width="34.33203125" style="137" customWidth="1"/>
    <col min="4349" max="4349" width="7.5" style="137" customWidth="1"/>
    <col min="4350" max="4358" width="18.6640625" style="137" customWidth="1"/>
    <col min="4359" max="4359" width="11.33203125" style="137" customWidth="1"/>
    <col min="4360" max="4587" width="9.33203125" style="137"/>
    <col min="4588" max="4588" width="36.33203125" style="137" customWidth="1"/>
    <col min="4589" max="4589" width="6.33203125" style="137" customWidth="1"/>
    <col min="4590" max="4592" width="18.6640625" style="137" customWidth="1"/>
    <col min="4593" max="4593" width="34.33203125" style="137" customWidth="1"/>
    <col min="4594" max="4594" width="6.33203125" style="137" customWidth="1"/>
    <col min="4595" max="4603" width="18.6640625" style="137" customWidth="1"/>
    <col min="4604" max="4604" width="34.33203125" style="137" customWidth="1"/>
    <col min="4605" max="4605" width="7.5" style="137" customWidth="1"/>
    <col min="4606" max="4614" width="18.6640625" style="137" customWidth="1"/>
    <col min="4615" max="4615" width="11.33203125" style="137" customWidth="1"/>
    <col min="4616" max="4843" width="9.33203125" style="137"/>
    <col min="4844" max="4844" width="36.33203125" style="137" customWidth="1"/>
    <col min="4845" max="4845" width="6.33203125" style="137" customWidth="1"/>
    <col min="4846" max="4848" width="18.6640625" style="137" customWidth="1"/>
    <col min="4849" max="4849" width="34.33203125" style="137" customWidth="1"/>
    <col min="4850" max="4850" width="6.33203125" style="137" customWidth="1"/>
    <col min="4851" max="4859" width="18.6640625" style="137" customWidth="1"/>
    <col min="4860" max="4860" width="34.33203125" style="137" customWidth="1"/>
    <col min="4861" max="4861" width="7.5" style="137" customWidth="1"/>
    <col min="4862" max="4870" width="18.6640625" style="137" customWidth="1"/>
    <col min="4871" max="4871" width="11.33203125" style="137" customWidth="1"/>
    <col min="4872" max="5099" width="9.33203125" style="137"/>
    <col min="5100" max="5100" width="36.33203125" style="137" customWidth="1"/>
    <col min="5101" max="5101" width="6.33203125" style="137" customWidth="1"/>
    <col min="5102" max="5104" width="18.6640625" style="137" customWidth="1"/>
    <col min="5105" max="5105" width="34.33203125" style="137" customWidth="1"/>
    <col min="5106" max="5106" width="6.33203125" style="137" customWidth="1"/>
    <col min="5107" max="5115" width="18.6640625" style="137" customWidth="1"/>
    <col min="5116" max="5116" width="34.33203125" style="137" customWidth="1"/>
    <col min="5117" max="5117" width="7.5" style="137" customWidth="1"/>
    <col min="5118" max="5126" width="18.6640625" style="137" customWidth="1"/>
    <col min="5127" max="5127" width="11.33203125" style="137" customWidth="1"/>
    <col min="5128" max="5355" width="9.33203125" style="137"/>
    <col min="5356" max="5356" width="36.33203125" style="137" customWidth="1"/>
    <col min="5357" max="5357" width="6.33203125" style="137" customWidth="1"/>
    <col min="5358" max="5360" width="18.6640625" style="137" customWidth="1"/>
    <col min="5361" max="5361" width="34.33203125" style="137" customWidth="1"/>
    <col min="5362" max="5362" width="6.33203125" style="137" customWidth="1"/>
    <col min="5363" max="5371" width="18.6640625" style="137" customWidth="1"/>
    <col min="5372" max="5372" width="34.33203125" style="137" customWidth="1"/>
    <col min="5373" max="5373" width="7.5" style="137" customWidth="1"/>
    <col min="5374" max="5382" width="18.6640625" style="137" customWidth="1"/>
    <col min="5383" max="5383" width="11.33203125" style="137" customWidth="1"/>
    <col min="5384" max="5611" width="9.33203125" style="137"/>
    <col min="5612" max="5612" width="36.33203125" style="137" customWidth="1"/>
    <col min="5613" max="5613" width="6.33203125" style="137" customWidth="1"/>
    <col min="5614" max="5616" width="18.6640625" style="137" customWidth="1"/>
    <col min="5617" max="5617" width="34.33203125" style="137" customWidth="1"/>
    <col min="5618" max="5618" width="6.33203125" style="137" customWidth="1"/>
    <col min="5619" max="5627" width="18.6640625" style="137" customWidth="1"/>
    <col min="5628" max="5628" width="34.33203125" style="137" customWidth="1"/>
    <col min="5629" max="5629" width="7.5" style="137" customWidth="1"/>
    <col min="5630" max="5638" width="18.6640625" style="137" customWidth="1"/>
    <col min="5639" max="5639" width="11.33203125" style="137" customWidth="1"/>
    <col min="5640" max="5867" width="9.33203125" style="137"/>
    <col min="5868" max="5868" width="36.33203125" style="137" customWidth="1"/>
    <col min="5869" max="5869" width="6.33203125" style="137" customWidth="1"/>
    <col min="5870" max="5872" width="18.6640625" style="137" customWidth="1"/>
    <col min="5873" max="5873" width="34.33203125" style="137" customWidth="1"/>
    <col min="5874" max="5874" width="6.33203125" style="137" customWidth="1"/>
    <col min="5875" max="5883" width="18.6640625" style="137" customWidth="1"/>
    <col min="5884" max="5884" width="34.33203125" style="137" customWidth="1"/>
    <col min="5885" max="5885" width="7.5" style="137" customWidth="1"/>
    <col min="5886" max="5894" width="18.6640625" style="137" customWidth="1"/>
    <col min="5895" max="5895" width="11.33203125" style="137" customWidth="1"/>
    <col min="5896" max="6123" width="9.33203125" style="137"/>
    <col min="6124" max="6124" width="36.33203125" style="137" customWidth="1"/>
    <col min="6125" max="6125" width="6.33203125" style="137" customWidth="1"/>
    <col min="6126" max="6128" width="18.6640625" style="137" customWidth="1"/>
    <col min="6129" max="6129" width="34.33203125" style="137" customWidth="1"/>
    <col min="6130" max="6130" width="6.33203125" style="137" customWidth="1"/>
    <col min="6131" max="6139" width="18.6640625" style="137" customWidth="1"/>
    <col min="6140" max="6140" width="34.33203125" style="137" customWidth="1"/>
    <col min="6141" max="6141" width="7.5" style="137" customWidth="1"/>
    <col min="6142" max="6150" width="18.6640625" style="137" customWidth="1"/>
    <col min="6151" max="6151" width="11.33203125" style="137" customWidth="1"/>
    <col min="6152" max="6379" width="9.33203125" style="137"/>
    <col min="6380" max="6380" width="36.33203125" style="137" customWidth="1"/>
    <col min="6381" max="6381" width="6.33203125" style="137" customWidth="1"/>
    <col min="6382" max="6384" width="18.6640625" style="137" customWidth="1"/>
    <col min="6385" max="6385" width="34.33203125" style="137" customWidth="1"/>
    <col min="6386" max="6386" width="6.33203125" style="137" customWidth="1"/>
    <col min="6387" max="6395" width="18.6640625" style="137" customWidth="1"/>
    <col min="6396" max="6396" width="34.33203125" style="137" customWidth="1"/>
    <col min="6397" max="6397" width="7.5" style="137" customWidth="1"/>
    <col min="6398" max="6406" width="18.6640625" style="137" customWidth="1"/>
    <col min="6407" max="6407" width="11.33203125" style="137" customWidth="1"/>
    <col min="6408" max="6635" width="9.33203125" style="137"/>
    <col min="6636" max="6636" width="36.33203125" style="137" customWidth="1"/>
    <col min="6637" max="6637" width="6.33203125" style="137" customWidth="1"/>
    <col min="6638" max="6640" width="18.6640625" style="137" customWidth="1"/>
    <col min="6641" max="6641" width="34.33203125" style="137" customWidth="1"/>
    <col min="6642" max="6642" width="6.33203125" style="137" customWidth="1"/>
    <col min="6643" max="6651" width="18.6640625" style="137" customWidth="1"/>
    <col min="6652" max="6652" width="34.33203125" style="137" customWidth="1"/>
    <col min="6653" max="6653" width="7.5" style="137" customWidth="1"/>
    <col min="6654" max="6662" width="18.6640625" style="137" customWidth="1"/>
    <col min="6663" max="6663" width="11.33203125" style="137" customWidth="1"/>
    <col min="6664" max="6891" width="9.33203125" style="137"/>
    <col min="6892" max="6892" width="36.33203125" style="137" customWidth="1"/>
    <col min="6893" max="6893" width="6.33203125" style="137" customWidth="1"/>
    <col min="6894" max="6896" width="18.6640625" style="137" customWidth="1"/>
    <col min="6897" max="6897" width="34.33203125" style="137" customWidth="1"/>
    <col min="6898" max="6898" width="6.33203125" style="137" customWidth="1"/>
    <col min="6899" max="6907" width="18.6640625" style="137" customWidth="1"/>
    <col min="6908" max="6908" width="34.33203125" style="137" customWidth="1"/>
    <col min="6909" max="6909" width="7.5" style="137" customWidth="1"/>
    <col min="6910" max="6918" width="18.6640625" style="137" customWidth="1"/>
    <col min="6919" max="6919" width="11.33203125" style="137" customWidth="1"/>
    <col min="6920" max="7147" width="9.33203125" style="137"/>
    <col min="7148" max="7148" width="36.33203125" style="137" customWidth="1"/>
    <col min="7149" max="7149" width="6.33203125" style="137" customWidth="1"/>
    <col min="7150" max="7152" width="18.6640625" style="137" customWidth="1"/>
    <col min="7153" max="7153" width="34.33203125" style="137" customWidth="1"/>
    <col min="7154" max="7154" width="6.33203125" style="137" customWidth="1"/>
    <col min="7155" max="7163" width="18.6640625" style="137" customWidth="1"/>
    <col min="7164" max="7164" width="34.33203125" style="137" customWidth="1"/>
    <col min="7165" max="7165" width="7.5" style="137" customWidth="1"/>
    <col min="7166" max="7174" width="18.6640625" style="137" customWidth="1"/>
    <col min="7175" max="7175" width="11.33203125" style="137" customWidth="1"/>
    <col min="7176" max="7403" width="9.33203125" style="137"/>
    <col min="7404" max="7404" width="36.33203125" style="137" customWidth="1"/>
    <col min="7405" max="7405" width="6.33203125" style="137" customWidth="1"/>
    <col min="7406" max="7408" width="18.6640625" style="137" customWidth="1"/>
    <col min="7409" max="7409" width="34.33203125" style="137" customWidth="1"/>
    <col min="7410" max="7410" width="6.33203125" style="137" customWidth="1"/>
    <col min="7411" max="7419" width="18.6640625" style="137" customWidth="1"/>
    <col min="7420" max="7420" width="34.33203125" style="137" customWidth="1"/>
    <col min="7421" max="7421" width="7.5" style="137" customWidth="1"/>
    <col min="7422" max="7430" width="18.6640625" style="137" customWidth="1"/>
    <col min="7431" max="7431" width="11.33203125" style="137" customWidth="1"/>
    <col min="7432" max="7659" width="9.33203125" style="137"/>
    <col min="7660" max="7660" width="36.33203125" style="137" customWidth="1"/>
    <col min="7661" max="7661" width="6.33203125" style="137" customWidth="1"/>
    <col min="7662" max="7664" width="18.6640625" style="137" customWidth="1"/>
    <col min="7665" max="7665" width="34.33203125" style="137" customWidth="1"/>
    <col min="7666" max="7666" width="6.33203125" style="137" customWidth="1"/>
    <col min="7667" max="7675" width="18.6640625" style="137" customWidth="1"/>
    <col min="7676" max="7676" width="34.33203125" style="137" customWidth="1"/>
    <col min="7677" max="7677" width="7.5" style="137" customWidth="1"/>
    <col min="7678" max="7686" width="18.6640625" style="137" customWidth="1"/>
    <col min="7687" max="7687" width="11.33203125" style="137" customWidth="1"/>
    <col min="7688" max="7915" width="9.33203125" style="137"/>
    <col min="7916" max="7916" width="36.33203125" style="137" customWidth="1"/>
    <col min="7917" max="7917" width="6.33203125" style="137" customWidth="1"/>
    <col min="7918" max="7920" width="18.6640625" style="137" customWidth="1"/>
    <col min="7921" max="7921" width="34.33203125" style="137" customWidth="1"/>
    <col min="7922" max="7922" width="6.33203125" style="137" customWidth="1"/>
    <col min="7923" max="7931" width="18.6640625" style="137" customWidth="1"/>
    <col min="7932" max="7932" width="34.33203125" style="137" customWidth="1"/>
    <col min="7933" max="7933" width="7.5" style="137" customWidth="1"/>
    <col min="7934" max="7942" width="18.6640625" style="137" customWidth="1"/>
    <col min="7943" max="7943" width="11.33203125" style="137" customWidth="1"/>
    <col min="7944" max="8171" width="9.33203125" style="137"/>
    <col min="8172" max="8172" width="36.33203125" style="137" customWidth="1"/>
    <col min="8173" max="8173" width="6.33203125" style="137" customWidth="1"/>
    <col min="8174" max="8176" width="18.6640625" style="137" customWidth="1"/>
    <col min="8177" max="8177" width="34.33203125" style="137" customWidth="1"/>
    <col min="8178" max="8178" width="6.33203125" style="137" customWidth="1"/>
    <col min="8179" max="8187" width="18.6640625" style="137" customWidth="1"/>
    <col min="8188" max="8188" width="34.33203125" style="137" customWidth="1"/>
    <col min="8189" max="8189" width="7.5" style="137" customWidth="1"/>
    <col min="8190" max="8198" width="18.6640625" style="137" customWidth="1"/>
    <col min="8199" max="8199" width="11.33203125" style="137" customWidth="1"/>
    <col min="8200" max="8427" width="9.33203125" style="137"/>
    <col min="8428" max="8428" width="36.33203125" style="137" customWidth="1"/>
    <col min="8429" max="8429" width="6.33203125" style="137" customWidth="1"/>
    <col min="8430" max="8432" width="18.6640625" style="137" customWidth="1"/>
    <col min="8433" max="8433" width="34.33203125" style="137" customWidth="1"/>
    <col min="8434" max="8434" width="6.33203125" style="137" customWidth="1"/>
    <col min="8435" max="8443" width="18.6640625" style="137" customWidth="1"/>
    <col min="8444" max="8444" width="34.33203125" style="137" customWidth="1"/>
    <col min="8445" max="8445" width="7.5" style="137" customWidth="1"/>
    <col min="8446" max="8454" width="18.6640625" style="137" customWidth="1"/>
    <col min="8455" max="8455" width="11.33203125" style="137" customWidth="1"/>
    <col min="8456" max="8683" width="9.33203125" style="137"/>
    <col min="8684" max="8684" width="36.33203125" style="137" customWidth="1"/>
    <col min="8685" max="8685" width="6.33203125" style="137" customWidth="1"/>
    <col min="8686" max="8688" width="18.6640625" style="137" customWidth="1"/>
    <col min="8689" max="8689" width="34.33203125" style="137" customWidth="1"/>
    <col min="8690" max="8690" width="6.33203125" style="137" customWidth="1"/>
    <col min="8691" max="8699" width="18.6640625" style="137" customWidth="1"/>
    <col min="8700" max="8700" width="34.33203125" style="137" customWidth="1"/>
    <col min="8701" max="8701" width="7.5" style="137" customWidth="1"/>
    <col min="8702" max="8710" width="18.6640625" style="137" customWidth="1"/>
    <col min="8711" max="8711" width="11.33203125" style="137" customWidth="1"/>
    <col min="8712" max="8939" width="9.33203125" style="137"/>
    <col min="8940" max="8940" width="36.33203125" style="137" customWidth="1"/>
    <col min="8941" max="8941" width="6.33203125" style="137" customWidth="1"/>
    <col min="8942" max="8944" width="18.6640625" style="137" customWidth="1"/>
    <col min="8945" max="8945" width="34.33203125" style="137" customWidth="1"/>
    <col min="8946" max="8946" width="6.33203125" style="137" customWidth="1"/>
    <col min="8947" max="8955" width="18.6640625" style="137" customWidth="1"/>
    <col min="8956" max="8956" width="34.33203125" style="137" customWidth="1"/>
    <col min="8957" max="8957" width="7.5" style="137" customWidth="1"/>
    <col min="8958" max="8966" width="18.6640625" style="137" customWidth="1"/>
    <col min="8967" max="8967" width="11.33203125" style="137" customWidth="1"/>
    <col min="8968" max="9195" width="9.33203125" style="137"/>
    <col min="9196" max="9196" width="36.33203125" style="137" customWidth="1"/>
    <col min="9197" max="9197" width="6.33203125" style="137" customWidth="1"/>
    <col min="9198" max="9200" width="18.6640625" style="137" customWidth="1"/>
    <col min="9201" max="9201" width="34.33203125" style="137" customWidth="1"/>
    <col min="9202" max="9202" width="6.33203125" style="137" customWidth="1"/>
    <col min="9203" max="9211" width="18.6640625" style="137" customWidth="1"/>
    <col min="9212" max="9212" width="34.33203125" style="137" customWidth="1"/>
    <col min="9213" max="9213" width="7.5" style="137" customWidth="1"/>
    <col min="9214" max="9222" width="18.6640625" style="137" customWidth="1"/>
    <col min="9223" max="9223" width="11.33203125" style="137" customWidth="1"/>
    <col min="9224" max="9451" width="9.33203125" style="137"/>
    <col min="9452" max="9452" width="36.33203125" style="137" customWidth="1"/>
    <col min="9453" max="9453" width="6.33203125" style="137" customWidth="1"/>
    <col min="9454" max="9456" width="18.6640625" style="137" customWidth="1"/>
    <col min="9457" max="9457" width="34.33203125" style="137" customWidth="1"/>
    <col min="9458" max="9458" width="6.33203125" style="137" customWidth="1"/>
    <col min="9459" max="9467" width="18.6640625" style="137" customWidth="1"/>
    <col min="9468" max="9468" width="34.33203125" style="137" customWidth="1"/>
    <col min="9469" max="9469" width="7.5" style="137" customWidth="1"/>
    <col min="9470" max="9478" width="18.6640625" style="137" customWidth="1"/>
    <col min="9479" max="9479" width="11.33203125" style="137" customWidth="1"/>
    <col min="9480" max="9707" width="9.33203125" style="137"/>
    <col min="9708" max="9708" width="36.33203125" style="137" customWidth="1"/>
    <col min="9709" max="9709" width="6.33203125" style="137" customWidth="1"/>
    <col min="9710" max="9712" width="18.6640625" style="137" customWidth="1"/>
    <col min="9713" max="9713" width="34.33203125" style="137" customWidth="1"/>
    <col min="9714" max="9714" width="6.33203125" style="137" customWidth="1"/>
    <col min="9715" max="9723" width="18.6640625" style="137" customWidth="1"/>
    <col min="9724" max="9724" width="34.33203125" style="137" customWidth="1"/>
    <col min="9725" max="9725" width="7.5" style="137" customWidth="1"/>
    <col min="9726" max="9734" width="18.6640625" style="137" customWidth="1"/>
    <col min="9735" max="9735" width="11.33203125" style="137" customWidth="1"/>
    <col min="9736" max="9963" width="9.33203125" style="137"/>
    <col min="9964" max="9964" width="36.33203125" style="137" customWidth="1"/>
    <col min="9965" max="9965" width="6.33203125" style="137" customWidth="1"/>
    <col min="9966" max="9968" width="18.6640625" style="137" customWidth="1"/>
    <col min="9969" max="9969" width="34.33203125" style="137" customWidth="1"/>
    <col min="9970" max="9970" width="6.33203125" style="137" customWidth="1"/>
    <col min="9971" max="9979" width="18.6640625" style="137" customWidth="1"/>
    <col min="9980" max="9980" width="34.33203125" style="137" customWidth="1"/>
    <col min="9981" max="9981" width="7.5" style="137" customWidth="1"/>
    <col min="9982" max="9990" width="18.6640625" style="137" customWidth="1"/>
    <col min="9991" max="9991" width="11.33203125" style="137" customWidth="1"/>
    <col min="9992" max="10219" width="9.33203125" style="137"/>
    <col min="10220" max="10220" width="36.33203125" style="137" customWidth="1"/>
    <col min="10221" max="10221" width="6.33203125" style="137" customWidth="1"/>
    <col min="10222" max="10224" width="18.6640625" style="137" customWidth="1"/>
    <col min="10225" max="10225" width="34.33203125" style="137" customWidth="1"/>
    <col min="10226" max="10226" width="6.33203125" style="137" customWidth="1"/>
    <col min="10227" max="10235" width="18.6640625" style="137" customWidth="1"/>
    <col min="10236" max="10236" width="34.33203125" style="137" customWidth="1"/>
    <col min="10237" max="10237" width="7.5" style="137" customWidth="1"/>
    <col min="10238" max="10246" width="18.6640625" style="137" customWidth="1"/>
    <col min="10247" max="10247" width="11.33203125" style="137" customWidth="1"/>
    <col min="10248" max="10475" width="9.33203125" style="137"/>
    <col min="10476" max="10476" width="36.33203125" style="137" customWidth="1"/>
    <col min="10477" max="10477" width="6.33203125" style="137" customWidth="1"/>
    <col min="10478" max="10480" width="18.6640625" style="137" customWidth="1"/>
    <col min="10481" max="10481" width="34.33203125" style="137" customWidth="1"/>
    <col min="10482" max="10482" width="6.33203125" style="137" customWidth="1"/>
    <col min="10483" max="10491" width="18.6640625" style="137" customWidth="1"/>
    <col min="10492" max="10492" width="34.33203125" style="137" customWidth="1"/>
    <col min="10493" max="10493" width="7.5" style="137" customWidth="1"/>
    <col min="10494" max="10502" width="18.6640625" style="137" customWidth="1"/>
    <col min="10503" max="10503" width="11.33203125" style="137" customWidth="1"/>
    <col min="10504" max="10731" width="9.33203125" style="137"/>
    <col min="10732" max="10732" width="36.33203125" style="137" customWidth="1"/>
    <col min="10733" max="10733" width="6.33203125" style="137" customWidth="1"/>
    <col min="10734" max="10736" width="18.6640625" style="137" customWidth="1"/>
    <col min="10737" max="10737" width="34.33203125" style="137" customWidth="1"/>
    <col min="10738" max="10738" width="6.33203125" style="137" customWidth="1"/>
    <col min="10739" max="10747" width="18.6640625" style="137" customWidth="1"/>
    <col min="10748" max="10748" width="34.33203125" style="137" customWidth="1"/>
    <col min="10749" max="10749" width="7.5" style="137" customWidth="1"/>
    <col min="10750" max="10758" width="18.6640625" style="137" customWidth="1"/>
    <col min="10759" max="10759" width="11.33203125" style="137" customWidth="1"/>
    <col min="10760" max="10987" width="9.33203125" style="137"/>
    <col min="10988" max="10988" width="36.33203125" style="137" customWidth="1"/>
    <col min="10989" max="10989" width="6.33203125" style="137" customWidth="1"/>
    <col min="10990" max="10992" width="18.6640625" style="137" customWidth="1"/>
    <col min="10993" max="10993" width="34.33203125" style="137" customWidth="1"/>
    <col min="10994" max="10994" width="6.33203125" style="137" customWidth="1"/>
    <col min="10995" max="11003" width="18.6640625" style="137" customWidth="1"/>
    <col min="11004" max="11004" width="34.33203125" style="137" customWidth="1"/>
    <col min="11005" max="11005" width="7.5" style="137" customWidth="1"/>
    <col min="11006" max="11014" width="18.6640625" style="137" customWidth="1"/>
    <col min="11015" max="11015" width="11.33203125" style="137" customWidth="1"/>
    <col min="11016" max="11243" width="9.33203125" style="137"/>
    <col min="11244" max="11244" width="36.33203125" style="137" customWidth="1"/>
    <col min="11245" max="11245" width="6.33203125" style="137" customWidth="1"/>
    <col min="11246" max="11248" width="18.6640625" style="137" customWidth="1"/>
    <col min="11249" max="11249" width="34.33203125" style="137" customWidth="1"/>
    <col min="11250" max="11250" width="6.33203125" style="137" customWidth="1"/>
    <col min="11251" max="11259" width="18.6640625" style="137" customWidth="1"/>
    <col min="11260" max="11260" width="34.33203125" style="137" customWidth="1"/>
    <col min="11261" max="11261" width="7.5" style="137" customWidth="1"/>
    <col min="11262" max="11270" width="18.6640625" style="137" customWidth="1"/>
    <col min="11271" max="11271" width="11.33203125" style="137" customWidth="1"/>
    <col min="11272" max="11499" width="9.33203125" style="137"/>
    <col min="11500" max="11500" width="36.33203125" style="137" customWidth="1"/>
    <col min="11501" max="11501" width="6.33203125" style="137" customWidth="1"/>
    <col min="11502" max="11504" width="18.6640625" style="137" customWidth="1"/>
    <col min="11505" max="11505" width="34.33203125" style="137" customWidth="1"/>
    <col min="11506" max="11506" width="6.33203125" style="137" customWidth="1"/>
    <col min="11507" max="11515" width="18.6640625" style="137" customWidth="1"/>
    <col min="11516" max="11516" width="34.33203125" style="137" customWidth="1"/>
    <col min="11517" max="11517" width="7.5" style="137" customWidth="1"/>
    <col min="11518" max="11526" width="18.6640625" style="137" customWidth="1"/>
    <col min="11527" max="11527" width="11.33203125" style="137" customWidth="1"/>
    <col min="11528" max="11755" width="9.33203125" style="137"/>
    <col min="11756" max="11756" width="36.33203125" style="137" customWidth="1"/>
    <col min="11757" max="11757" width="6.33203125" style="137" customWidth="1"/>
    <col min="11758" max="11760" width="18.6640625" style="137" customWidth="1"/>
    <col min="11761" max="11761" width="34.33203125" style="137" customWidth="1"/>
    <col min="11762" max="11762" width="6.33203125" style="137" customWidth="1"/>
    <col min="11763" max="11771" width="18.6640625" style="137" customWidth="1"/>
    <col min="11772" max="11772" width="34.33203125" style="137" customWidth="1"/>
    <col min="11773" max="11773" width="7.5" style="137" customWidth="1"/>
    <col min="11774" max="11782" width="18.6640625" style="137" customWidth="1"/>
    <col min="11783" max="11783" width="11.33203125" style="137" customWidth="1"/>
    <col min="11784" max="12011" width="9.33203125" style="137"/>
    <col min="12012" max="12012" width="36.33203125" style="137" customWidth="1"/>
    <col min="12013" max="12013" width="6.33203125" style="137" customWidth="1"/>
    <col min="12014" max="12016" width="18.6640625" style="137" customWidth="1"/>
    <col min="12017" max="12017" width="34.33203125" style="137" customWidth="1"/>
    <col min="12018" max="12018" width="6.33203125" style="137" customWidth="1"/>
    <col min="12019" max="12027" width="18.6640625" style="137" customWidth="1"/>
    <col min="12028" max="12028" width="34.33203125" style="137" customWidth="1"/>
    <col min="12029" max="12029" width="7.5" style="137" customWidth="1"/>
    <col min="12030" max="12038" width="18.6640625" style="137" customWidth="1"/>
    <col min="12039" max="12039" width="11.33203125" style="137" customWidth="1"/>
    <col min="12040" max="12267" width="9.33203125" style="137"/>
    <col min="12268" max="12268" width="36.33203125" style="137" customWidth="1"/>
    <col min="12269" max="12269" width="6.33203125" style="137" customWidth="1"/>
    <col min="12270" max="12272" width="18.6640625" style="137" customWidth="1"/>
    <col min="12273" max="12273" width="34.33203125" style="137" customWidth="1"/>
    <col min="12274" max="12274" width="6.33203125" style="137" customWidth="1"/>
    <col min="12275" max="12283" width="18.6640625" style="137" customWidth="1"/>
    <col min="12284" max="12284" width="34.33203125" style="137" customWidth="1"/>
    <col min="12285" max="12285" width="7.5" style="137" customWidth="1"/>
    <col min="12286" max="12294" width="18.6640625" style="137" customWidth="1"/>
    <col min="12295" max="12295" width="11.33203125" style="137" customWidth="1"/>
    <col min="12296" max="12523" width="9.33203125" style="137"/>
    <col min="12524" max="12524" width="36.33203125" style="137" customWidth="1"/>
    <col min="12525" max="12525" width="6.33203125" style="137" customWidth="1"/>
    <col min="12526" max="12528" width="18.6640625" style="137" customWidth="1"/>
    <col min="12529" max="12529" width="34.33203125" style="137" customWidth="1"/>
    <col min="12530" max="12530" width="6.33203125" style="137" customWidth="1"/>
    <col min="12531" max="12539" width="18.6640625" style="137" customWidth="1"/>
    <col min="12540" max="12540" width="34.33203125" style="137" customWidth="1"/>
    <col min="12541" max="12541" width="7.5" style="137" customWidth="1"/>
    <col min="12542" max="12550" width="18.6640625" style="137" customWidth="1"/>
    <col min="12551" max="12551" width="11.33203125" style="137" customWidth="1"/>
    <col min="12552" max="12779" width="9.33203125" style="137"/>
    <col min="12780" max="12780" width="36.33203125" style="137" customWidth="1"/>
    <col min="12781" max="12781" width="6.33203125" style="137" customWidth="1"/>
    <col min="12782" max="12784" width="18.6640625" style="137" customWidth="1"/>
    <col min="12785" max="12785" width="34.33203125" style="137" customWidth="1"/>
    <col min="12786" max="12786" width="6.33203125" style="137" customWidth="1"/>
    <col min="12787" max="12795" width="18.6640625" style="137" customWidth="1"/>
    <col min="12796" max="12796" width="34.33203125" style="137" customWidth="1"/>
    <col min="12797" max="12797" width="7.5" style="137" customWidth="1"/>
    <col min="12798" max="12806" width="18.6640625" style="137" customWidth="1"/>
    <col min="12807" max="12807" width="11.33203125" style="137" customWidth="1"/>
    <col min="12808" max="13035" width="9.33203125" style="137"/>
    <col min="13036" max="13036" width="36.33203125" style="137" customWidth="1"/>
    <col min="13037" max="13037" width="6.33203125" style="137" customWidth="1"/>
    <col min="13038" max="13040" width="18.6640625" style="137" customWidth="1"/>
    <col min="13041" max="13041" width="34.33203125" style="137" customWidth="1"/>
    <col min="13042" max="13042" width="6.33203125" style="137" customWidth="1"/>
    <col min="13043" max="13051" width="18.6640625" style="137" customWidth="1"/>
    <col min="13052" max="13052" width="34.33203125" style="137" customWidth="1"/>
    <col min="13053" max="13053" width="7.5" style="137" customWidth="1"/>
    <col min="13054" max="13062" width="18.6640625" style="137" customWidth="1"/>
    <col min="13063" max="13063" width="11.33203125" style="137" customWidth="1"/>
    <col min="13064" max="13291" width="9.33203125" style="137"/>
    <col min="13292" max="13292" width="36.33203125" style="137" customWidth="1"/>
    <col min="13293" max="13293" width="6.33203125" style="137" customWidth="1"/>
    <col min="13294" max="13296" width="18.6640625" style="137" customWidth="1"/>
    <col min="13297" max="13297" width="34.33203125" style="137" customWidth="1"/>
    <col min="13298" max="13298" width="6.33203125" style="137" customWidth="1"/>
    <col min="13299" max="13307" width="18.6640625" style="137" customWidth="1"/>
    <col min="13308" max="13308" width="34.33203125" style="137" customWidth="1"/>
    <col min="13309" max="13309" width="7.5" style="137" customWidth="1"/>
    <col min="13310" max="13318" width="18.6640625" style="137" customWidth="1"/>
    <col min="13319" max="13319" width="11.33203125" style="137" customWidth="1"/>
    <col min="13320" max="13547" width="9.33203125" style="137"/>
    <col min="13548" max="13548" width="36.33203125" style="137" customWidth="1"/>
    <col min="13549" max="13549" width="6.33203125" style="137" customWidth="1"/>
    <col min="13550" max="13552" width="18.6640625" style="137" customWidth="1"/>
    <col min="13553" max="13553" width="34.33203125" style="137" customWidth="1"/>
    <col min="13554" max="13554" width="6.33203125" style="137" customWidth="1"/>
    <col min="13555" max="13563" width="18.6640625" style="137" customWidth="1"/>
    <col min="13564" max="13564" width="34.33203125" style="137" customWidth="1"/>
    <col min="13565" max="13565" width="7.5" style="137" customWidth="1"/>
    <col min="13566" max="13574" width="18.6640625" style="137" customWidth="1"/>
    <col min="13575" max="13575" width="11.33203125" style="137" customWidth="1"/>
    <col min="13576" max="13803" width="9.33203125" style="137"/>
    <col min="13804" max="13804" width="36.33203125" style="137" customWidth="1"/>
    <col min="13805" max="13805" width="6.33203125" style="137" customWidth="1"/>
    <col min="13806" max="13808" width="18.6640625" style="137" customWidth="1"/>
    <col min="13809" max="13809" width="34.33203125" style="137" customWidth="1"/>
    <col min="13810" max="13810" width="6.33203125" style="137" customWidth="1"/>
    <col min="13811" max="13819" width="18.6640625" style="137" customWidth="1"/>
    <col min="13820" max="13820" width="34.33203125" style="137" customWidth="1"/>
    <col min="13821" max="13821" width="7.5" style="137" customWidth="1"/>
    <col min="13822" max="13830" width="18.6640625" style="137" customWidth="1"/>
    <col min="13831" max="13831" width="11.33203125" style="137" customWidth="1"/>
    <col min="13832" max="14059" width="9.33203125" style="137"/>
    <col min="14060" max="14060" width="36.33203125" style="137" customWidth="1"/>
    <col min="14061" max="14061" width="6.33203125" style="137" customWidth="1"/>
    <col min="14062" max="14064" width="18.6640625" style="137" customWidth="1"/>
    <col min="14065" max="14065" width="34.33203125" style="137" customWidth="1"/>
    <col min="14066" max="14066" width="6.33203125" style="137" customWidth="1"/>
    <col min="14067" max="14075" width="18.6640625" style="137" customWidth="1"/>
    <col min="14076" max="14076" width="34.33203125" style="137" customWidth="1"/>
    <col min="14077" max="14077" width="7.5" style="137" customWidth="1"/>
    <col min="14078" max="14086" width="18.6640625" style="137" customWidth="1"/>
    <col min="14087" max="14087" width="11.33203125" style="137" customWidth="1"/>
    <col min="14088" max="14315" width="9.33203125" style="137"/>
    <col min="14316" max="14316" width="36.33203125" style="137" customWidth="1"/>
    <col min="14317" max="14317" width="6.33203125" style="137" customWidth="1"/>
    <col min="14318" max="14320" width="18.6640625" style="137" customWidth="1"/>
    <col min="14321" max="14321" width="34.33203125" style="137" customWidth="1"/>
    <col min="14322" max="14322" width="6.33203125" style="137" customWidth="1"/>
    <col min="14323" max="14331" width="18.6640625" style="137" customWidth="1"/>
    <col min="14332" max="14332" width="34.33203125" style="137" customWidth="1"/>
    <col min="14333" max="14333" width="7.5" style="137" customWidth="1"/>
    <col min="14334" max="14342" width="18.6640625" style="137" customWidth="1"/>
    <col min="14343" max="14343" width="11.33203125" style="137" customWidth="1"/>
    <col min="14344" max="14571" width="9.33203125" style="137"/>
    <col min="14572" max="14572" width="36.33203125" style="137" customWidth="1"/>
    <col min="14573" max="14573" width="6.33203125" style="137" customWidth="1"/>
    <col min="14574" max="14576" width="18.6640625" style="137" customWidth="1"/>
    <col min="14577" max="14577" width="34.33203125" style="137" customWidth="1"/>
    <col min="14578" max="14578" width="6.33203125" style="137" customWidth="1"/>
    <col min="14579" max="14587" width="18.6640625" style="137" customWidth="1"/>
    <col min="14588" max="14588" width="34.33203125" style="137" customWidth="1"/>
    <col min="14589" max="14589" width="7.5" style="137" customWidth="1"/>
    <col min="14590" max="14598" width="18.6640625" style="137" customWidth="1"/>
    <col min="14599" max="14599" width="11.33203125" style="137" customWidth="1"/>
    <col min="14600" max="14827" width="9.33203125" style="137"/>
    <col min="14828" max="14828" width="36.33203125" style="137" customWidth="1"/>
    <col min="14829" max="14829" width="6.33203125" style="137" customWidth="1"/>
    <col min="14830" max="14832" width="18.6640625" style="137" customWidth="1"/>
    <col min="14833" max="14833" width="34.33203125" style="137" customWidth="1"/>
    <col min="14834" max="14834" width="6.33203125" style="137" customWidth="1"/>
    <col min="14835" max="14843" width="18.6640625" style="137" customWidth="1"/>
    <col min="14844" max="14844" width="34.33203125" style="137" customWidth="1"/>
    <col min="14845" max="14845" width="7.5" style="137" customWidth="1"/>
    <col min="14846" max="14854" width="18.6640625" style="137" customWidth="1"/>
    <col min="14855" max="14855" width="11.33203125" style="137" customWidth="1"/>
    <col min="14856" max="15083" width="9.33203125" style="137"/>
    <col min="15084" max="15084" width="36.33203125" style="137" customWidth="1"/>
    <col min="15085" max="15085" width="6.33203125" style="137" customWidth="1"/>
    <col min="15086" max="15088" width="18.6640625" style="137" customWidth="1"/>
    <col min="15089" max="15089" width="34.33203125" style="137" customWidth="1"/>
    <col min="15090" max="15090" width="6.33203125" style="137" customWidth="1"/>
    <col min="15091" max="15099" width="18.6640625" style="137" customWidth="1"/>
    <col min="15100" max="15100" width="34.33203125" style="137" customWidth="1"/>
    <col min="15101" max="15101" width="7.5" style="137" customWidth="1"/>
    <col min="15102" max="15110" width="18.6640625" style="137" customWidth="1"/>
    <col min="15111" max="15111" width="11.33203125" style="137" customWidth="1"/>
    <col min="15112" max="15339" width="9.33203125" style="137"/>
    <col min="15340" max="15340" width="36.33203125" style="137" customWidth="1"/>
    <col min="15341" max="15341" width="6.33203125" style="137" customWidth="1"/>
    <col min="15342" max="15344" width="18.6640625" style="137" customWidth="1"/>
    <col min="15345" max="15345" width="34.33203125" style="137" customWidth="1"/>
    <col min="15346" max="15346" width="6.33203125" style="137" customWidth="1"/>
    <col min="15347" max="15355" width="18.6640625" style="137" customWidth="1"/>
    <col min="15356" max="15356" width="34.33203125" style="137" customWidth="1"/>
    <col min="15357" max="15357" width="7.5" style="137" customWidth="1"/>
    <col min="15358" max="15366" width="18.6640625" style="137" customWidth="1"/>
    <col min="15367" max="15367" width="11.33203125" style="137" customWidth="1"/>
    <col min="15368" max="15595" width="9.33203125" style="137"/>
    <col min="15596" max="15596" width="36.33203125" style="137" customWidth="1"/>
    <col min="15597" max="15597" width="6.33203125" style="137" customWidth="1"/>
    <col min="15598" max="15600" width="18.6640625" style="137" customWidth="1"/>
    <col min="15601" max="15601" width="34.33203125" style="137" customWidth="1"/>
    <col min="15602" max="15602" width="6.33203125" style="137" customWidth="1"/>
    <col min="15603" max="15611" width="18.6640625" style="137" customWidth="1"/>
    <col min="15612" max="15612" width="34.33203125" style="137" customWidth="1"/>
    <col min="15613" max="15613" width="7.5" style="137" customWidth="1"/>
    <col min="15614" max="15622" width="18.6640625" style="137" customWidth="1"/>
    <col min="15623" max="15623" width="11.33203125" style="137" customWidth="1"/>
    <col min="15624" max="15851" width="9.33203125" style="137"/>
    <col min="15852" max="15852" width="36.33203125" style="137" customWidth="1"/>
    <col min="15853" max="15853" width="6.33203125" style="137" customWidth="1"/>
    <col min="15854" max="15856" width="18.6640625" style="137" customWidth="1"/>
    <col min="15857" max="15857" width="34.33203125" style="137" customWidth="1"/>
    <col min="15858" max="15858" width="6.33203125" style="137" customWidth="1"/>
    <col min="15859" max="15867" width="18.6640625" style="137" customWidth="1"/>
    <col min="15868" max="15868" width="34.33203125" style="137" customWidth="1"/>
    <col min="15869" max="15869" width="7.5" style="137" customWidth="1"/>
    <col min="15870" max="15878" width="18.6640625" style="137" customWidth="1"/>
    <col min="15879" max="15879" width="11.33203125" style="137" customWidth="1"/>
    <col min="15880" max="16107" width="9.33203125" style="137"/>
    <col min="16108" max="16108" width="36.33203125" style="137" customWidth="1"/>
    <col min="16109" max="16109" width="6.33203125" style="137" customWidth="1"/>
    <col min="16110" max="16112" width="18.6640625" style="137" customWidth="1"/>
    <col min="16113" max="16113" width="34.33203125" style="137" customWidth="1"/>
    <col min="16114" max="16114" width="6.33203125" style="137" customWidth="1"/>
    <col min="16115" max="16123" width="18.6640625" style="137" customWidth="1"/>
    <col min="16124" max="16124" width="34.33203125" style="137" customWidth="1"/>
    <col min="16125" max="16125" width="7.5" style="137" customWidth="1"/>
    <col min="16126" max="16134" width="18.6640625" style="137" customWidth="1"/>
    <col min="16135" max="16135" width="11.33203125" style="137" customWidth="1"/>
    <col min="16136" max="16384" width="9.33203125" style="137"/>
  </cols>
  <sheetData>
    <row r="1" spans="1:6" s="126" customFormat="1" ht="35.25" customHeight="1">
      <c r="A1" s="196" t="s">
        <v>50</v>
      </c>
      <c r="B1" s="197"/>
      <c r="C1" s="197"/>
      <c r="D1" s="197"/>
      <c r="E1" s="197"/>
      <c r="F1" s="197"/>
    </row>
    <row r="2" spans="1:6" s="128" customFormat="1" ht="24.95" customHeight="1">
      <c r="A2" s="127"/>
      <c r="B2" s="129"/>
      <c r="D2" s="140"/>
      <c r="E2" s="140"/>
      <c r="F2" s="143" t="s">
        <v>299</v>
      </c>
    </row>
    <row r="3" spans="1:6" s="128" customFormat="1" ht="24.95" customHeight="1">
      <c r="A3" s="198" t="s">
        <v>298</v>
      </c>
      <c r="B3" s="199"/>
      <c r="D3" s="140"/>
      <c r="E3" s="140"/>
      <c r="F3" s="143" t="s">
        <v>300</v>
      </c>
    </row>
    <row r="4" spans="1:6" s="130" customFormat="1" ht="24.95" customHeight="1">
      <c r="A4" s="200" t="s">
        <v>3</v>
      </c>
      <c r="B4" s="200" t="s">
        <v>29</v>
      </c>
      <c r="C4" s="200" t="s">
        <v>4</v>
      </c>
      <c r="D4" s="200" t="s">
        <v>29</v>
      </c>
      <c r="E4" s="200" t="s">
        <v>29</v>
      </c>
      <c r="F4" s="200" t="s">
        <v>29</v>
      </c>
    </row>
    <row r="5" spans="1:6" s="130" customFormat="1" ht="24.95" customHeight="1">
      <c r="A5" s="195" t="s">
        <v>51</v>
      </c>
      <c r="B5" s="195" t="s">
        <v>6</v>
      </c>
      <c r="C5" s="195" t="s">
        <v>52</v>
      </c>
      <c r="D5" s="201" t="s">
        <v>6</v>
      </c>
      <c r="E5" s="201" t="s">
        <v>29</v>
      </c>
      <c r="F5" s="201" t="s">
        <v>29</v>
      </c>
    </row>
    <row r="6" spans="1:6" s="130" customFormat="1" ht="39.950000000000003" customHeight="1">
      <c r="A6" s="195" t="s">
        <v>29</v>
      </c>
      <c r="B6" s="195" t="s">
        <v>29</v>
      </c>
      <c r="C6" s="195" t="s">
        <v>29</v>
      </c>
      <c r="D6" s="141" t="s">
        <v>38</v>
      </c>
      <c r="E6" s="142" t="s">
        <v>53</v>
      </c>
      <c r="F6" s="142" t="s">
        <v>54</v>
      </c>
    </row>
    <row r="7" spans="1:6" s="133" customFormat="1" ht="24.95" customHeight="1">
      <c r="A7" s="131" t="s">
        <v>55</v>
      </c>
      <c r="B7" s="144">
        <v>7582.79</v>
      </c>
      <c r="C7" s="132" t="s">
        <v>8</v>
      </c>
      <c r="D7" s="139">
        <f>E7+F7</f>
        <v>2036.1</v>
      </c>
      <c r="E7" s="139">
        <v>2036.1</v>
      </c>
      <c r="F7" s="144"/>
    </row>
    <row r="8" spans="1:6" s="133" customFormat="1" ht="24.95" customHeight="1">
      <c r="A8" s="131" t="s">
        <v>56</v>
      </c>
      <c r="B8" s="144">
        <v>1415.19</v>
      </c>
      <c r="C8" s="132" t="s">
        <v>10</v>
      </c>
      <c r="D8" s="139">
        <f t="shared" ref="D8:D23" si="0">E8+F8</f>
        <v>0</v>
      </c>
      <c r="E8" s="139"/>
      <c r="F8" s="144"/>
    </row>
    <row r="9" spans="1:6" s="133" customFormat="1" ht="24.95" customHeight="1">
      <c r="A9" s="131" t="s">
        <v>29</v>
      </c>
      <c r="B9" s="144"/>
      <c r="C9" s="132" t="s">
        <v>12</v>
      </c>
      <c r="D9" s="139">
        <f t="shared" si="0"/>
        <v>2.9</v>
      </c>
      <c r="E9" s="139">
        <v>2.9</v>
      </c>
      <c r="F9" s="144"/>
    </row>
    <row r="10" spans="1:6" s="133" customFormat="1" ht="24.95" customHeight="1">
      <c r="A10" s="131" t="s">
        <v>29</v>
      </c>
      <c r="B10" s="144"/>
      <c r="C10" s="132" t="s">
        <v>14</v>
      </c>
      <c r="D10" s="139">
        <f t="shared" si="0"/>
        <v>12.96</v>
      </c>
      <c r="E10" s="139">
        <v>12.96</v>
      </c>
      <c r="F10" s="144"/>
    </row>
    <row r="11" spans="1:6" s="133" customFormat="1" ht="24.95" customHeight="1">
      <c r="A11" s="131" t="s">
        <v>29</v>
      </c>
      <c r="B11" s="144"/>
      <c r="C11" s="132" t="s">
        <v>16</v>
      </c>
      <c r="D11" s="139">
        <f t="shared" si="0"/>
        <v>0</v>
      </c>
      <c r="E11" s="139"/>
      <c r="F11" s="144"/>
    </row>
    <row r="12" spans="1:6" s="133" customFormat="1" ht="24.95" customHeight="1">
      <c r="A12" s="131" t="s">
        <v>29</v>
      </c>
      <c r="B12" s="144"/>
      <c r="C12" s="132" t="s">
        <v>290</v>
      </c>
      <c r="D12" s="139">
        <f t="shared" si="0"/>
        <v>0</v>
      </c>
      <c r="E12" s="138"/>
      <c r="F12" s="144"/>
    </row>
    <row r="13" spans="1:6" s="133" customFormat="1" ht="24.95" customHeight="1">
      <c r="A13" s="131"/>
      <c r="B13" s="144"/>
      <c r="C13" s="132" t="s">
        <v>291</v>
      </c>
      <c r="D13" s="139">
        <f t="shared" si="0"/>
        <v>85</v>
      </c>
      <c r="E13" s="134">
        <v>85</v>
      </c>
      <c r="F13" s="144"/>
    </row>
    <row r="14" spans="1:6" s="133" customFormat="1" ht="24.95" customHeight="1">
      <c r="A14" s="131"/>
      <c r="B14" s="144"/>
      <c r="C14" s="132" t="s">
        <v>292</v>
      </c>
      <c r="D14" s="139">
        <f t="shared" si="0"/>
        <v>1926.34</v>
      </c>
      <c r="E14" s="134">
        <v>1926.34</v>
      </c>
      <c r="F14" s="144"/>
    </row>
    <row r="15" spans="1:6" s="133" customFormat="1" ht="24.95" customHeight="1">
      <c r="A15" s="131"/>
      <c r="B15" s="144"/>
      <c r="C15" s="135" t="s">
        <v>293</v>
      </c>
      <c r="D15" s="139">
        <f t="shared" si="0"/>
        <v>500</v>
      </c>
      <c r="E15" s="134">
        <v>500</v>
      </c>
      <c r="F15" s="144"/>
    </row>
    <row r="16" spans="1:6" s="133" customFormat="1" ht="24.95" customHeight="1">
      <c r="A16" s="131"/>
      <c r="B16" s="144"/>
      <c r="C16" s="132" t="s">
        <v>294</v>
      </c>
      <c r="D16" s="139">
        <f t="shared" si="0"/>
        <v>353.31</v>
      </c>
      <c r="E16" s="134">
        <v>353.31</v>
      </c>
      <c r="F16" s="144"/>
    </row>
    <row r="17" spans="1:6" s="133" customFormat="1" ht="24.95" customHeight="1">
      <c r="A17" s="131"/>
      <c r="B17" s="144"/>
      <c r="C17" s="132" t="s">
        <v>295</v>
      </c>
      <c r="D17" s="139">
        <f t="shared" si="0"/>
        <v>410.35</v>
      </c>
      <c r="E17" s="145">
        <v>385</v>
      </c>
      <c r="F17" s="144">
        <v>25.35</v>
      </c>
    </row>
    <row r="18" spans="1:6" s="133" customFormat="1" ht="24.95" customHeight="1">
      <c r="A18" s="131"/>
      <c r="B18" s="144"/>
      <c r="C18" s="132" t="s">
        <v>296</v>
      </c>
      <c r="D18" s="139">
        <f t="shared" si="0"/>
        <v>2908.64</v>
      </c>
      <c r="E18" s="145">
        <v>1518.8</v>
      </c>
      <c r="F18" s="144">
        <v>1389.84</v>
      </c>
    </row>
    <row r="19" spans="1:6" s="133" customFormat="1" ht="24.95" customHeight="1">
      <c r="A19" s="131"/>
      <c r="B19" s="144"/>
      <c r="C19" s="27" t="s">
        <v>297</v>
      </c>
      <c r="D19" s="139">
        <f t="shared" si="0"/>
        <v>18.38</v>
      </c>
      <c r="E19" s="134">
        <v>18.38</v>
      </c>
      <c r="F19" s="144"/>
    </row>
    <row r="20" spans="1:6" s="133" customFormat="1" ht="24.95" customHeight="1">
      <c r="A20" s="236"/>
      <c r="B20" s="237"/>
      <c r="C20" s="233" t="s">
        <v>333</v>
      </c>
      <c r="D20" s="139">
        <f t="shared" si="0"/>
        <v>14</v>
      </c>
      <c r="E20" s="134">
        <v>14</v>
      </c>
      <c r="F20" s="237"/>
    </row>
    <row r="21" spans="1:6" s="133" customFormat="1" ht="24.95" customHeight="1">
      <c r="A21" s="131"/>
      <c r="B21" s="144"/>
      <c r="C21" s="27" t="s">
        <v>334</v>
      </c>
      <c r="D21" s="139">
        <f t="shared" si="0"/>
        <v>285</v>
      </c>
      <c r="E21" s="134">
        <v>285</v>
      </c>
      <c r="F21" s="144"/>
    </row>
    <row r="22" spans="1:6" s="133" customFormat="1" ht="24.95" customHeight="1">
      <c r="A22" s="131"/>
      <c r="B22" s="144"/>
      <c r="C22" s="27" t="s">
        <v>335</v>
      </c>
      <c r="D22" s="139">
        <f t="shared" si="0"/>
        <v>400</v>
      </c>
      <c r="E22" s="134">
        <v>400</v>
      </c>
      <c r="F22" s="144"/>
    </row>
    <row r="23" spans="1:6" s="133" customFormat="1" ht="24.95" customHeight="1">
      <c r="A23" s="131"/>
      <c r="B23" s="144"/>
      <c r="C23" s="27" t="s">
        <v>336</v>
      </c>
      <c r="D23" s="139">
        <f t="shared" si="0"/>
        <v>45</v>
      </c>
      <c r="E23" s="145">
        <v>45</v>
      </c>
      <c r="F23" s="144"/>
    </row>
    <row r="24" spans="1:6" s="133" customFormat="1" ht="24.95" customHeight="1">
      <c r="A24" s="131"/>
      <c r="B24" s="144"/>
      <c r="C24" s="132"/>
      <c r="D24" s="144"/>
      <c r="E24" s="144"/>
      <c r="F24" s="144"/>
    </row>
    <row r="25" spans="1:6" s="133" customFormat="1" ht="24.95" customHeight="1">
      <c r="A25" s="131"/>
      <c r="B25" s="144"/>
      <c r="C25" s="132"/>
      <c r="D25" s="144"/>
      <c r="E25" s="144"/>
      <c r="F25" s="144"/>
    </row>
    <row r="26" spans="1:6" s="133" customFormat="1" ht="24.95" customHeight="1">
      <c r="A26" s="136" t="s">
        <v>18</v>
      </c>
      <c r="B26" s="144"/>
      <c r="C26" s="136" t="s">
        <v>19</v>
      </c>
      <c r="D26" s="144">
        <f>SUM(D7:D23)</f>
        <v>8997.98</v>
      </c>
      <c r="E26" s="144">
        <f t="shared" ref="E26:F26" si="1">SUM(E7:E23)</f>
        <v>7582.7900000000009</v>
      </c>
      <c r="F26" s="144">
        <f t="shared" si="1"/>
        <v>1415.1899999999998</v>
      </c>
    </row>
    <row r="27" spans="1:6" s="133" customFormat="1" ht="24.95" customHeight="1">
      <c r="A27" s="131" t="s">
        <v>57</v>
      </c>
      <c r="B27" s="144"/>
      <c r="C27" s="131" t="s">
        <v>58</v>
      </c>
      <c r="D27" s="144"/>
      <c r="E27" s="144"/>
      <c r="F27" s="144"/>
    </row>
    <row r="28" spans="1:6" s="133" customFormat="1" ht="24.95" customHeight="1">
      <c r="A28" s="131" t="s">
        <v>55</v>
      </c>
      <c r="B28" s="144"/>
      <c r="C28" s="131"/>
      <c r="D28" s="144"/>
      <c r="E28" s="144"/>
      <c r="F28" s="144"/>
    </row>
    <row r="29" spans="1:6" s="133" customFormat="1" ht="24.95" customHeight="1">
      <c r="A29" s="131" t="s">
        <v>56</v>
      </c>
      <c r="B29" s="144"/>
      <c r="C29" s="131"/>
      <c r="D29" s="144"/>
      <c r="E29" s="144"/>
      <c r="F29" s="144"/>
    </row>
    <row r="30" spans="1:6" s="133" customFormat="1" ht="24.95" customHeight="1">
      <c r="A30" s="136" t="s">
        <v>24</v>
      </c>
      <c r="B30" s="144">
        <v>8997.98</v>
      </c>
      <c r="C30" s="136" t="s">
        <v>24</v>
      </c>
      <c r="D30" s="144">
        <f>E30+F30</f>
        <v>8997.9800000000014</v>
      </c>
      <c r="E30" s="144">
        <f>E26</f>
        <v>7582.7900000000009</v>
      </c>
      <c r="F30" s="144">
        <f>F26</f>
        <v>1415.1899999999998</v>
      </c>
    </row>
    <row r="31" spans="1:6" s="133" customFormat="1" ht="24.95" customHeight="1">
      <c r="A31" s="194" t="s">
        <v>59</v>
      </c>
      <c r="B31" s="194"/>
      <c r="C31" s="194"/>
      <c r="D31" s="194"/>
      <c r="E31" s="194"/>
      <c r="F31" s="194"/>
    </row>
    <row r="32" spans="1:6" ht="21" customHeight="1"/>
    <row r="33" ht="21" customHeight="1"/>
    <row r="34" ht="21" customHeight="1"/>
    <row r="35" ht="21" customHeight="1"/>
    <row r="36" ht="21" customHeight="1"/>
    <row r="37" ht="21" customHeight="1"/>
    <row r="38" ht="21" customHeight="1"/>
    <row r="39" ht="21" customHeight="1"/>
    <row r="40" ht="21" customHeight="1"/>
  </sheetData>
  <mergeCells count="9">
    <mergeCell ref="A31:F31"/>
    <mergeCell ref="A5:A6"/>
    <mergeCell ref="B5:B6"/>
    <mergeCell ref="C5:C6"/>
    <mergeCell ref="A1:F1"/>
    <mergeCell ref="A3:B3"/>
    <mergeCell ref="A4:B4"/>
    <mergeCell ref="C4:F4"/>
    <mergeCell ref="D5:F5"/>
  </mergeCells>
  <phoneticPr fontId="14" type="noConversion"/>
  <conditionalFormatting sqref="B3">
    <cfRule type="expression" dxfId="11" priority="1" stopIfTrue="1">
      <formula>含公式的单元格</formula>
    </cfRule>
  </conditionalFormatting>
  <printOptions horizontalCentered="1"/>
  <pageMargins left="0.78740157480314965" right="0.78740157480314965" top="0.4" bottom="0.16" header="0.31496062992125984" footer="0.31496062992125984"/>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J20" sqref="J20"/>
    </sheetView>
  </sheetViews>
  <sheetFormatPr defaultColWidth="7.83203125" defaultRowHeight="15"/>
  <cols>
    <col min="1" max="1" width="15.83203125" style="54" customWidth="1"/>
    <col min="2" max="2" width="31.83203125" style="55" customWidth="1"/>
    <col min="3" max="3" width="20.1640625" style="55" customWidth="1"/>
    <col min="4" max="4" width="18.83203125" style="161" customWidth="1"/>
    <col min="5" max="7" width="15.83203125" style="161" customWidth="1"/>
    <col min="8" max="8" width="19.83203125" style="56" customWidth="1"/>
    <col min="9" max="251" width="10.33203125" style="56" customWidth="1"/>
    <col min="252" max="16384" width="7.83203125" style="56"/>
  </cols>
  <sheetData>
    <row r="1" spans="1:8" ht="33.950000000000003" customHeight="1">
      <c r="A1" s="178" t="s">
        <v>60</v>
      </c>
      <c r="B1" s="179"/>
      <c r="C1" s="179"/>
      <c r="D1" s="179"/>
      <c r="E1" s="179"/>
      <c r="F1" s="179"/>
      <c r="G1" s="179"/>
      <c r="H1" s="179"/>
    </row>
    <row r="2" spans="1:8" s="15" customFormat="1" ht="24.95" customHeight="1">
      <c r="A2" s="19"/>
      <c r="D2" s="157"/>
      <c r="E2" s="157"/>
      <c r="F2" s="157"/>
      <c r="G2" s="157"/>
      <c r="H2" s="51" t="s">
        <v>61</v>
      </c>
    </row>
    <row r="3" spans="1:8" s="15" customFormat="1" ht="24.95" customHeight="1">
      <c r="A3" s="124" t="s">
        <v>298</v>
      </c>
      <c r="B3" s="125"/>
      <c r="C3" s="19"/>
      <c r="D3" s="151"/>
      <c r="E3" s="157"/>
      <c r="F3" s="157"/>
      <c r="G3" s="157"/>
      <c r="H3" s="51" t="s">
        <v>2</v>
      </c>
    </row>
    <row r="4" spans="1:8" s="52" customFormat="1" ht="24.95" customHeight="1">
      <c r="A4" s="205" t="s">
        <v>36</v>
      </c>
      <c r="B4" s="205" t="s">
        <v>37</v>
      </c>
      <c r="C4" s="205" t="s">
        <v>22</v>
      </c>
      <c r="D4" s="206" t="s">
        <v>62</v>
      </c>
      <c r="E4" s="202" t="s">
        <v>6</v>
      </c>
      <c r="F4" s="203"/>
      <c r="G4" s="203"/>
      <c r="H4" s="207" t="s">
        <v>23</v>
      </c>
    </row>
    <row r="5" spans="1:8" s="52" customFormat="1" ht="24.95" customHeight="1">
      <c r="A5" s="205"/>
      <c r="B5" s="205"/>
      <c r="C5" s="205"/>
      <c r="D5" s="206"/>
      <c r="E5" s="158" t="s">
        <v>63</v>
      </c>
      <c r="F5" s="158" t="s">
        <v>45</v>
      </c>
      <c r="G5" s="158" t="s">
        <v>46</v>
      </c>
      <c r="H5" s="205"/>
    </row>
    <row r="6" spans="1:8" s="53" customFormat="1" ht="24.95" customHeight="1">
      <c r="A6" s="204" t="s">
        <v>64</v>
      </c>
      <c r="B6" s="204"/>
      <c r="C6" s="162"/>
      <c r="D6" s="159">
        <f>E6</f>
        <v>7582.7800000000007</v>
      </c>
      <c r="E6" s="160">
        <f>F6+G6</f>
        <v>7582.7800000000007</v>
      </c>
      <c r="F6" s="160">
        <f>F7+F28+F32+F35+F42+F73+F86+F89+F95+F109+F114+F117+F122+F125</f>
        <v>2896.4100000000003</v>
      </c>
      <c r="G6" s="160">
        <f>G7+G28+G32+G35+G42+G73+G86+G89+G95+G109+G114+G117+G122+G125</f>
        <v>4686.37</v>
      </c>
      <c r="H6" s="57"/>
    </row>
    <row r="7" spans="1:8" s="53" customFormat="1" ht="26.25" customHeight="1">
      <c r="A7" s="25" t="s">
        <v>41</v>
      </c>
      <c r="B7" s="25" t="s">
        <v>42</v>
      </c>
      <c r="C7" s="25"/>
      <c r="D7" s="159">
        <f t="shared" ref="D7:D70" si="0">E7</f>
        <v>2036.09</v>
      </c>
      <c r="E7" s="160">
        <f>F7+G7</f>
        <v>2036.09</v>
      </c>
      <c r="F7" s="152">
        <f>F8+F12+F16+F18+F20+F22+F24+F26</f>
        <v>1902.33</v>
      </c>
      <c r="G7" s="152">
        <f t="shared" ref="G7" si="1">G8+G12+G16+G18+G20+G22+G24+G26</f>
        <v>133.76</v>
      </c>
      <c r="H7" s="57"/>
    </row>
    <row r="8" spans="1:8" s="53" customFormat="1" ht="26.25" customHeight="1">
      <c r="A8" s="25">
        <v>20101</v>
      </c>
      <c r="B8" s="85" t="s">
        <v>337</v>
      </c>
      <c r="C8" s="25"/>
      <c r="D8" s="159">
        <f t="shared" si="0"/>
        <v>82.81</v>
      </c>
      <c r="E8" s="160">
        <f t="shared" ref="E8:E71" si="2">F8+G8</f>
        <v>82.81</v>
      </c>
      <c r="F8" s="152">
        <f>F9+F10+F11</f>
        <v>55.71</v>
      </c>
      <c r="G8" s="152">
        <f>G9+G10+G11</f>
        <v>27.1</v>
      </c>
      <c r="H8" s="57"/>
    </row>
    <row r="9" spans="1:8" s="53" customFormat="1" ht="26.25" customHeight="1">
      <c r="A9" s="25">
        <v>2010101</v>
      </c>
      <c r="B9" s="86" t="s">
        <v>338</v>
      </c>
      <c r="C9" s="25"/>
      <c r="D9" s="159">
        <f t="shared" si="0"/>
        <v>55.71</v>
      </c>
      <c r="E9" s="160">
        <f t="shared" si="2"/>
        <v>55.71</v>
      </c>
      <c r="F9" s="152">
        <v>55.71</v>
      </c>
      <c r="G9" s="152"/>
      <c r="H9" s="57"/>
    </row>
    <row r="10" spans="1:8" s="53" customFormat="1" ht="26.25" customHeight="1">
      <c r="A10" s="25">
        <v>2010108</v>
      </c>
      <c r="B10" s="86" t="s">
        <v>339</v>
      </c>
      <c r="C10" s="25"/>
      <c r="D10" s="159">
        <f t="shared" si="0"/>
        <v>5.0999999999999996</v>
      </c>
      <c r="E10" s="160">
        <f t="shared" si="2"/>
        <v>5.0999999999999996</v>
      </c>
      <c r="F10" s="241"/>
      <c r="G10" s="152">
        <v>5.0999999999999996</v>
      </c>
      <c r="H10" s="57"/>
    </row>
    <row r="11" spans="1:8" s="53" customFormat="1" ht="26.25" customHeight="1">
      <c r="A11" s="25">
        <v>2010199</v>
      </c>
      <c r="B11" s="86" t="s">
        <v>340</v>
      </c>
      <c r="C11" s="25"/>
      <c r="D11" s="159">
        <f t="shared" si="0"/>
        <v>22</v>
      </c>
      <c r="E11" s="160">
        <f t="shared" si="2"/>
        <v>22</v>
      </c>
      <c r="F11" s="241"/>
      <c r="G11" s="171">
        <v>22</v>
      </c>
      <c r="H11" s="57"/>
    </row>
    <row r="12" spans="1:8" s="53" customFormat="1" ht="26.25" customHeight="1">
      <c r="A12" s="25">
        <v>20103</v>
      </c>
      <c r="B12" s="85" t="s">
        <v>341</v>
      </c>
      <c r="C12" s="25"/>
      <c r="D12" s="159">
        <f t="shared" si="0"/>
        <v>1777.02</v>
      </c>
      <c r="E12" s="160">
        <f t="shared" si="2"/>
        <v>1777.02</v>
      </c>
      <c r="F12" s="152">
        <f>F13+F14+F15</f>
        <v>1683.78</v>
      </c>
      <c r="G12" s="152">
        <f>G13+G14+G15</f>
        <v>93.24</v>
      </c>
      <c r="H12" s="57"/>
    </row>
    <row r="13" spans="1:8" s="53" customFormat="1" ht="26.25" customHeight="1">
      <c r="A13" s="25">
        <v>2010301</v>
      </c>
      <c r="B13" s="86" t="s">
        <v>338</v>
      </c>
      <c r="C13" s="25"/>
      <c r="D13" s="159">
        <f t="shared" si="0"/>
        <v>1664.25</v>
      </c>
      <c r="E13" s="160">
        <f t="shared" si="2"/>
        <v>1664.25</v>
      </c>
      <c r="F13" s="152">
        <v>1664.25</v>
      </c>
      <c r="G13" s="152"/>
      <c r="H13" s="57"/>
    </row>
    <row r="14" spans="1:8" s="53" customFormat="1" ht="26.25" customHeight="1">
      <c r="A14" s="25">
        <v>2010308</v>
      </c>
      <c r="B14" s="86" t="s">
        <v>145</v>
      </c>
      <c r="C14" s="25"/>
      <c r="D14" s="159">
        <f t="shared" si="0"/>
        <v>93.24</v>
      </c>
      <c r="E14" s="160">
        <f t="shared" si="2"/>
        <v>93.24</v>
      </c>
      <c r="F14" s="153"/>
      <c r="G14" s="152">
        <v>93.24</v>
      </c>
      <c r="H14" s="57"/>
    </row>
    <row r="15" spans="1:8" ht="26.25" customHeight="1">
      <c r="A15" s="25">
        <v>2010350</v>
      </c>
      <c r="B15" s="86" t="s">
        <v>150</v>
      </c>
      <c r="C15" s="90"/>
      <c r="D15" s="159">
        <f t="shared" si="0"/>
        <v>19.53</v>
      </c>
      <c r="E15" s="160">
        <f t="shared" si="2"/>
        <v>19.53</v>
      </c>
      <c r="F15" s="152">
        <v>19.53</v>
      </c>
      <c r="G15" s="152"/>
      <c r="H15" s="91"/>
    </row>
    <row r="16" spans="1:8" ht="26.25" customHeight="1">
      <c r="A16" s="25">
        <v>20105</v>
      </c>
      <c r="B16" s="85" t="s">
        <v>151</v>
      </c>
      <c r="C16" s="90"/>
      <c r="D16" s="159">
        <f t="shared" si="0"/>
        <v>6.28</v>
      </c>
      <c r="E16" s="160">
        <f t="shared" si="2"/>
        <v>6.28</v>
      </c>
      <c r="F16" s="154">
        <f>F17</f>
        <v>0</v>
      </c>
      <c r="G16" s="154">
        <f>G17</f>
        <v>6.28</v>
      </c>
      <c r="H16" s="91"/>
    </row>
    <row r="17" spans="1:8" ht="26.25" customHeight="1">
      <c r="A17" s="25">
        <v>2010507</v>
      </c>
      <c r="B17" s="86" t="s">
        <v>152</v>
      </c>
      <c r="C17" s="90"/>
      <c r="D17" s="159">
        <f t="shared" si="0"/>
        <v>6.28</v>
      </c>
      <c r="E17" s="160">
        <f t="shared" si="2"/>
        <v>6.28</v>
      </c>
      <c r="F17" s="155"/>
      <c r="G17" s="155">
        <v>6.28</v>
      </c>
      <c r="H17" s="91"/>
    </row>
    <row r="18" spans="1:8" ht="26.25" customHeight="1">
      <c r="A18" s="25">
        <v>20111</v>
      </c>
      <c r="B18" s="85" t="s">
        <v>153</v>
      </c>
      <c r="C18" s="90"/>
      <c r="D18" s="159">
        <f t="shared" si="0"/>
        <v>4.49</v>
      </c>
      <c r="E18" s="160">
        <f t="shared" si="2"/>
        <v>4.49</v>
      </c>
      <c r="F18" s="155">
        <f>F19</f>
        <v>4.49</v>
      </c>
      <c r="G18" s="155">
        <f>G19</f>
        <v>0</v>
      </c>
      <c r="H18" s="91"/>
    </row>
    <row r="19" spans="1:8" ht="26.25" customHeight="1">
      <c r="A19" s="25">
        <v>2011101</v>
      </c>
      <c r="B19" s="86" t="s">
        <v>154</v>
      </c>
      <c r="C19" s="90"/>
      <c r="D19" s="159">
        <f t="shared" si="0"/>
        <v>4.49</v>
      </c>
      <c r="E19" s="160">
        <f t="shared" si="2"/>
        <v>4.49</v>
      </c>
      <c r="F19" s="156">
        <v>4.49</v>
      </c>
      <c r="G19" s="155"/>
      <c r="H19" s="91"/>
    </row>
    <row r="20" spans="1:8" ht="26.25" customHeight="1">
      <c r="A20" s="25">
        <v>20131</v>
      </c>
      <c r="B20" s="85" t="s">
        <v>155</v>
      </c>
      <c r="C20" s="90"/>
      <c r="D20" s="159">
        <f t="shared" si="0"/>
        <v>144.83000000000001</v>
      </c>
      <c r="E20" s="160">
        <f t="shared" si="2"/>
        <v>144.83000000000001</v>
      </c>
      <c r="F20" s="155">
        <f>F21</f>
        <v>144.83000000000001</v>
      </c>
      <c r="G20" s="155">
        <f>G21</f>
        <v>0</v>
      </c>
      <c r="H20" s="91"/>
    </row>
    <row r="21" spans="1:8" ht="26.25" customHeight="1">
      <c r="A21" s="25">
        <v>2013101</v>
      </c>
      <c r="B21" s="86" t="s">
        <v>156</v>
      </c>
      <c r="C21" s="90"/>
      <c r="D21" s="159">
        <f t="shared" si="0"/>
        <v>144.83000000000001</v>
      </c>
      <c r="E21" s="160">
        <f t="shared" si="2"/>
        <v>144.83000000000001</v>
      </c>
      <c r="F21" s="155">
        <v>144.83000000000001</v>
      </c>
      <c r="G21" s="155"/>
      <c r="H21" s="91"/>
    </row>
    <row r="22" spans="1:8" ht="26.25" customHeight="1">
      <c r="A22" s="25">
        <v>20132</v>
      </c>
      <c r="B22" s="85" t="s">
        <v>342</v>
      </c>
      <c r="C22" s="90"/>
      <c r="D22" s="159">
        <f t="shared" si="0"/>
        <v>2</v>
      </c>
      <c r="E22" s="160">
        <f t="shared" si="2"/>
        <v>2</v>
      </c>
      <c r="F22" s="174">
        <f>F23</f>
        <v>2</v>
      </c>
      <c r="G22" s="174">
        <f>G23</f>
        <v>0</v>
      </c>
      <c r="H22" s="91"/>
    </row>
    <row r="23" spans="1:8" ht="26.25" customHeight="1">
      <c r="A23" s="25">
        <v>2013201</v>
      </c>
      <c r="B23" s="86" t="s">
        <v>156</v>
      </c>
      <c r="C23" s="90"/>
      <c r="D23" s="159">
        <f t="shared" si="0"/>
        <v>2</v>
      </c>
      <c r="E23" s="160">
        <f t="shared" si="2"/>
        <v>2</v>
      </c>
      <c r="F23" s="174">
        <v>2</v>
      </c>
      <c r="G23" s="174"/>
      <c r="H23" s="91"/>
    </row>
    <row r="24" spans="1:8" ht="26.25" customHeight="1">
      <c r="A24" s="25">
        <v>20138</v>
      </c>
      <c r="B24" s="85" t="s">
        <v>157</v>
      </c>
      <c r="C24" s="90"/>
      <c r="D24" s="159">
        <f t="shared" si="0"/>
        <v>7.14</v>
      </c>
      <c r="E24" s="160">
        <f t="shared" si="2"/>
        <v>7.14</v>
      </c>
      <c r="F24" s="155">
        <f>F25</f>
        <v>0</v>
      </c>
      <c r="G24" s="155">
        <f>G25</f>
        <v>7.14</v>
      </c>
      <c r="H24" s="91"/>
    </row>
    <row r="25" spans="1:8" ht="26.25" customHeight="1">
      <c r="A25" s="25">
        <v>2013816</v>
      </c>
      <c r="B25" s="86" t="s">
        <v>158</v>
      </c>
      <c r="C25" s="90"/>
      <c r="D25" s="159">
        <f t="shared" si="0"/>
        <v>7.14</v>
      </c>
      <c r="E25" s="160">
        <f t="shared" si="2"/>
        <v>7.14</v>
      </c>
      <c r="F25" s="156"/>
      <c r="G25" s="155">
        <v>7.14</v>
      </c>
      <c r="H25" s="91"/>
    </row>
    <row r="26" spans="1:8" ht="26.25" customHeight="1">
      <c r="A26" s="25">
        <v>20199</v>
      </c>
      <c r="B26" s="85" t="s">
        <v>159</v>
      </c>
      <c r="C26" s="92"/>
      <c r="D26" s="159">
        <f t="shared" si="0"/>
        <v>11.52</v>
      </c>
      <c r="E26" s="160">
        <f t="shared" si="2"/>
        <v>11.52</v>
      </c>
      <c r="F26" s="155">
        <f>F27</f>
        <v>11.52</v>
      </c>
      <c r="G26" s="155">
        <f>G27</f>
        <v>0</v>
      </c>
      <c r="H26" s="93"/>
    </row>
    <row r="27" spans="1:8" ht="26.25" customHeight="1">
      <c r="A27" s="25">
        <v>2019999</v>
      </c>
      <c r="B27" s="86" t="s">
        <v>160</v>
      </c>
      <c r="C27" s="92"/>
      <c r="D27" s="159">
        <f t="shared" si="0"/>
        <v>11.52</v>
      </c>
      <c r="E27" s="160">
        <f t="shared" si="2"/>
        <v>11.52</v>
      </c>
      <c r="F27" s="156">
        <v>11.52</v>
      </c>
      <c r="G27" s="155"/>
      <c r="H27" s="93"/>
    </row>
    <row r="28" spans="1:8" ht="26.25" customHeight="1">
      <c r="A28" s="25">
        <v>203</v>
      </c>
      <c r="B28" s="85" t="s">
        <v>343</v>
      </c>
      <c r="C28" s="92"/>
      <c r="D28" s="159">
        <f t="shared" si="0"/>
        <v>2.9000000000000004</v>
      </c>
      <c r="E28" s="160">
        <f t="shared" si="2"/>
        <v>2.9000000000000004</v>
      </c>
      <c r="F28" s="174">
        <f>F29</f>
        <v>0</v>
      </c>
      <c r="G28" s="174">
        <f>G29</f>
        <v>2.9000000000000004</v>
      </c>
      <c r="H28" s="93"/>
    </row>
    <row r="29" spans="1:8" ht="26.25" customHeight="1">
      <c r="A29" s="25">
        <v>20306</v>
      </c>
      <c r="B29" s="85" t="s">
        <v>344</v>
      </c>
      <c r="C29" s="92"/>
      <c r="D29" s="159">
        <f t="shared" si="0"/>
        <v>2.9000000000000004</v>
      </c>
      <c r="E29" s="160">
        <f t="shared" si="2"/>
        <v>2.9000000000000004</v>
      </c>
      <c r="F29" s="174">
        <f>F30+F31</f>
        <v>0</v>
      </c>
      <c r="G29" s="174">
        <f>G30+G31</f>
        <v>2.9000000000000004</v>
      </c>
      <c r="H29" s="93"/>
    </row>
    <row r="30" spans="1:8" ht="26.25" customHeight="1">
      <c r="A30" s="25">
        <v>2030601</v>
      </c>
      <c r="B30" s="86" t="s">
        <v>345</v>
      </c>
      <c r="C30" s="92"/>
      <c r="D30" s="159">
        <f t="shared" si="0"/>
        <v>0.68</v>
      </c>
      <c r="E30" s="160">
        <f t="shared" si="2"/>
        <v>0.68</v>
      </c>
      <c r="F30" s="174"/>
      <c r="G30" s="174">
        <v>0.68</v>
      </c>
      <c r="H30" s="93"/>
    </row>
    <row r="31" spans="1:8" ht="26.25" customHeight="1">
      <c r="A31" s="25">
        <v>2030607</v>
      </c>
      <c r="B31" s="86" t="s">
        <v>346</v>
      </c>
      <c r="C31" s="92"/>
      <c r="D31" s="159">
        <f t="shared" si="0"/>
        <v>2.2200000000000002</v>
      </c>
      <c r="E31" s="160">
        <f t="shared" si="2"/>
        <v>2.2200000000000002</v>
      </c>
      <c r="F31" s="174"/>
      <c r="G31" s="174">
        <v>2.2200000000000002</v>
      </c>
      <c r="H31" s="93"/>
    </row>
    <row r="32" spans="1:8" ht="26.25" customHeight="1">
      <c r="A32" s="25">
        <v>204</v>
      </c>
      <c r="B32" s="85" t="s">
        <v>161</v>
      </c>
      <c r="C32" s="92"/>
      <c r="D32" s="159">
        <f t="shared" si="0"/>
        <v>12.96</v>
      </c>
      <c r="E32" s="160">
        <f t="shared" si="2"/>
        <v>12.96</v>
      </c>
      <c r="F32" s="155">
        <f>F33</f>
        <v>0</v>
      </c>
      <c r="G32" s="155">
        <f>G33</f>
        <v>12.96</v>
      </c>
      <c r="H32" s="93"/>
    </row>
    <row r="33" spans="1:8" ht="26.25" customHeight="1">
      <c r="A33" s="25">
        <v>20402</v>
      </c>
      <c r="B33" s="85" t="s">
        <v>162</v>
      </c>
      <c r="C33" s="92"/>
      <c r="D33" s="159">
        <f t="shared" si="0"/>
        <v>12.96</v>
      </c>
      <c r="E33" s="160">
        <f t="shared" si="2"/>
        <v>12.96</v>
      </c>
      <c r="F33" s="155">
        <f>F34</f>
        <v>0</v>
      </c>
      <c r="G33" s="155">
        <f>G34</f>
        <v>12.96</v>
      </c>
      <c r="H33" s="93"/>
    </row>
    <row r="34" spans="1:8" ht="26.25" customHeight="1">
      <c r="A34" s="25">
        <v>2040299</v>
      </c>
      <c r="B34" s="86" t="s">
        <v>163</v>
      </c>
      <c r="C34" s="92"/>
      <c r="D34" s="159">
        <f t="shared" si="0"/>
        <v>12.96</v>
      </c>
      <c r="E34" s="160">
        <f t="shared" si="2"/>
        <v>12.96</v>
      </c>
      <c r="F34" s="156"/>
      <c r="G34" s="155">
        <v>12.96</v>
      </c>
      <c r="H34" s="93"/>
    </row>
    <row r="35" spans="1:8" ht="26.25" customHeight="1">
      <c r="A35" s="25">
        <v>207</v>
      </c>
      <c r="B35" s="85" t="s">
        <v>164</v>
      </c>
      <c r="C35" s="92"/>
      <c r="D35" s="159">
        <f t="shared" si="0"/>
        <v>85</v>
      </c>
      <c r="E35" s="160">
        <f t="shared" si="2"/>
        <v>85</v>
      </c>
      <c r="F35" s="155">
        <f>F36</f>
        <v>34.380000000000003</v>
      </c>
      <c r="G35" s="155">
        <f>G36+G40</f>
        <v>50.620000000000005</v>
      </c>
      <c r="H35" s="93"/>
    </row>
    <row r="36" spans="1:8" ht="26.25" customHeight="1">
      <c r="A36" s="25">
        <v>20701</v>
      </c>
      <c r="B36" s="85" t="s">
        <v>165</v>
      </c>
      <c r="C36" s="92"/>
      <c r="D36" s="159">
        <f t="shared" si="0"/>
        <v>62</v>
      </c>
      <c r="E36" s="160">
        <f t="shared" si="2"/>
        <v>62</v>
      </c>
      <c r="F36" s="155">
        <f>F37+F38+F39</f>
        <v>34.380000000000003</v>
      </c>
      <c r="G36" s="155">
        <f>G37+G38+G39</f>
        <v>27.62</v>
      </c>
      <c r="H36" s="93"/>
    </row>
    <row r="37" spans="1:8" ht="26.25" customHeight="1">
      <c r="A37" s="163">
        <v>2070108</v>
      </c>
      <c r="B37" s="170" t="s">
        <v>347</v>
      </c>
      <c r="C37" s="92"/>
      <c r="D37" s="159">
        <f t="shared" si="0"/>
        <v>0.7</v>
      </c>
      <c r="E37" s="160">
        <f t="shared" si="2"/>
        <v>0.7</v>
      </c>
      <c r="F37" s="174"/>
      <c r="G37" s="174">
        <v>0.7</v>
      </c>
      <c r="H37" s="93"/>
    </row>
    <row r="38" spans="1:8" ht="26.25" customHeight="1">
      <c r="A38" s="25">
        <v>2070109</v>
      </c>
      <c r="B38" s="86" t="s">
        <v>166</v>
      </c>
      <c r="C38" s="92"/>
      <c r="D38" s="159">
        <f t="shared" si="0"/>
        <v>34.380000000000003</v>
      </c>
      <c r="E38" s="160">
        <f t="shared" si="2"/>
        <v>34.380000000000003</v>
      </c>
      <c r="F38" s="155">
        <v>34.380000000000003</v>
      </c>
      <c r="G38" s="155"/>
      <c r="H38" s="93"/>
    </row>
    <row r="39" spans="1:8" ht="26.25" customHeight="1">
      <c r="A39" s="25">
        <v>2070199</v>
      </c>
      <c r="B39" s="86" t="s">
        <v>167</v>
      </c>
      <c r="C39" s="92"/>
      <c r="D39" s="159">
        <f t="shared" si="0"/>
        <v>26.92</v>
      </c>
      <c r="E39" s="160">
        <f t="shared" si="2"/>
        <v>26.92</v>
      </c>
      <c r="F39" s="174"/>
      <c r="G39" s="155">
        <v>26.92</v>
      </c>
      <c r="H39" s="93"/>
    </row>
    <row r="40" spans="1:8" ht="26.25" customHeight="1">
      <c r="A40" s="25">
        <v>20799</v>
      </c>
      <c r="B40" s="85" t="s">
        <v>348</v>
      </c>
      <c r="C40" s="92"/>
      <c r="D40" s="159">
        <f t="shared" si="0"/>
        <v>23</v>
      </c>
      <c r="E40" s="160">
        <f t="shared" si="2"/>
        <v>23</v>
      </c>
      <c r="F40" s="174">
        <f>F41</f>
        <v>0</v>
      </c>
      <c r="G40" s="174">
        <f>G41</f>
        <v>23</v>
      </c>
      <c r="H40" s="93"/>
    </row>
    <row r="41" spans="1:8" ht="26.25" customHeight="1">
      <c r="A41" s="25">
        <v>2079999</v>
      </c>
      <c r="B41" s="86" t="s">
        <v>349</v>
      </c>
      <c r="C41" s="92"/>
      <c r="D41" s="159">
        <f t="shared" si="0"/>
        <v>23</v>
      </c>
      <c r="E41" s="160">
        <f t="shared" si="2"/>
        <v>23</v>
      </c>
      <c r="F41" s="174"/>
      <c r="G41" s="174">
        <v>23</v>
      </c>
      <c r="H41" s="93"/>
    </row>
    <row r="42" spans="1:8" ht="26.25" customHeight="1">
      <c r="A42" s="25">
        <v>208</v>
      </c>
      <c r="B42" s="85" t="s">
        <v>83</v>
      </c>
      <c r="C42" s="92"/>
      <c r="D42" s="159">
        <f t="shared" si="0"/>
        <v>1926.35</v>
      </c>
      <c r="E42" s="160">
        <f t="shared" si="2"/>
        <v>1926.35</v>
      </c>
      <c r="F42" s="152">
        <f t="shared" ref="F42:G42" si="3">F43+F45+F48+F51+F54+F60+F62+F64+F66+F69+F71</f>
        <v>373.03000000000003</v>
      </c>
      <c r="G42" s="152">
        <f t="shared" si="3"/>
        <v>1553.32</v>
      </c>
      <c r="H42" s="93"/>
    </row>
    <row r="43" spans="1:8" ht="26.25" customHeight="1">
      <c r="A43" s="25">
        <v>20801</v>
      </c>
      <c r="B43" s="85" t="s">
        <v>168</v>
      </c>
      <c r="C43" s="92"/>
      <c r="D43" s="159">
        <f t="shared" si="0"/>
        <v>166.43</v>
      </c>
      <c r="E43" s="160">
        <f t="shared" si="2"/>
        <v>166.43</v>
      </c>
      <c r="F43" s="155">
        <f>F44</f>
        <v>166.43</v>
      </c>
      <c r="G43" s="155">
        <f>G44</f>
        <v>0</v>
      </c>
      <c r="H43" s="93"/>
    </row>
    <row r="44" spans="1:8" ht="26.25" customHeight="1">
      <c r="A44" s="25">
        <v>2080109</v>
      </c>
      <c r="B44" s="86" t="s">
        <v>169</v>
      </c>
      <c r="C44" s="92"/>
      <c r="D44" s="159">
        <f t="shared" si="0"/>
        <v>166.43</v>
      </c>
      <c r="E44" s="160">
        <f t="shared" si="2"/>
        <v>166.43</v>
      </c>
      <c r="F44" s="155">
        <v>166.43</v>
      </c>
      <c r="G44" s="155"/>
      <c r="H44" s="93"/>
    </row>
    <row r="45" spans="1:8" ht="26.25" customHeight="1">
      <c r="A45" s="25">
        <v>20802</v>
      </c>
      <c r="B45" s="85" t="s">
        <v>170</v>
      </c>
      <c r="C45" s="92"/>
      <c r="D45" s="159">
        <f t="shared" si="0"/>
        <v>931.2399999999999</v>
      </c>
      <c r="E45" s="160">
        <f t="shared" si="2"/>
        <v>931.2399999999999</v>
      </c>
      <c r="F45" s="155">
        <f>F46+F47</f>
        <v>0</v>
      </c>
      <c r="G45" s="155">
        <f>G46+G47</f>
        <v>931.2399999999999</v>
      </c>
      <c r="H45" s="93"/>
    </row>
    <row r="46" spans="1:8" ht="26.25" customHeight="1">
      <c r="A46" s="25">
        <v>2080208</v>
      </c>
      <c r="B46" s="86" t="s">
        <v>171</v>
      </c>
      <c r="C46" s="92"/>
      <c r="D46" s="159">
        <f t="shared" si="0"/>
        <v>928.43</v>
      </c>
      <c r="E46" s="160">
        <f t="shared" si="2"/>
        <v>928.43</v>
      </c>
      <c r="F46" s="155"/>
      <c r="G46" s="155">
        <v>928.43</v>
      </c>
      <c r="H46" s="93"/>
    </row>
    <row r="47" spans="1:8" ht="26.25" customHeight="1">
      <c r="A47" s="25">
        <v>2080299</v>
      </c>
      <c r="B47" s="86" t="s">
        <v>172</v>
      </c>
      <c r="C47" s="92"/>
      <c r="D47" s="159">
        <f t="shared" si="0"/>
        <v>2.81</v>
      </c>
      <c r="E47" s="160">
        <f t="shared" si="2"/>
        <v>2.81</v>
      </c>
      <c r="F47" s="155"/>
      <c r="G47" s="155">
        <v>2.81</v>
      </c>
      <c r="H47" s="93"/>
    </row>
    <row r="48" spans="1:8" ht="26.25" customHeight="1">
      <c r="A48" s="25">
        <v>20805</v>
      </c>
      <c r="B48" s="85" t="s">
        <v>173</v>
      </c>
      <c r="C48" s="92"/>
      <c r="D48" s="159">
        <f t="shared" si="0"/>
        <v>184.69</v>
      </c>
      <c r="E48" s="160">
        <f t="shared" si="2"/>
        <v>184.69</v>
      </c>
      <c r="F48" s="155">
        <f>F49+F50</f>
        <v>184.69</v>
      </c>
      <c r="G48" s="155">
        <f>G49+G50</f>
        <v>0</v>
      </c>
      <c r="H48" s="93"/>
    </row>
    <row r="49" spans="1:8" ht="26.25" customHeight="1">
      <c r="A49" s="25">
        <v>2080505</v>
      </c>
      <c r="B49" s="86" t="s">
        <v>174</v>
      </c>
      <c r="C49" s="92"/>
      <c r="D49" s="159">
        <f t="shared" si="0"/>
        <v>122.6</v>
      </c>
      <c r="E49" s="160">
        <f t="shared" si="2"/>
        <v>122.6</v>
      </c>
      <c r="F49" s="155">
        <v>122.6</v>
      </c>
      <c r="G49" s="155"/>
      <c r="H49" s="93"/>
    </row>
    <row r="50" spans="1:8" ht="26.25" customHeight="1">
      <c r="A50" s="25">
        <v>2080506</v>
      </c>
      <c r="B50" s="86" t="s">
        <v>175</v>
      </c>
      <c r="C50" s="92"/>
      <c r="D50" s="159">
        <f t="shared" si="0"/>
        <v>62.09</v>
      </c>
      <c r="E50" s="160">
        <f t="shared" si="2"/>
        <v>62.09</v>
      </c>
      <c r="F50" s="155">
        <v>62.09</v>
      </c>
      <c r="G50" s="155"/>
      <c r="H50" s="94"/>
    </row>
    <row r="51" spans="1:8" ht="26.25" customHeight="1">
      <c r="A51" s="25">
        <v>20807</v>
      </c>
      <c r="B51" s="85" t="s">
        <v>350</v>
      </c>
      <c r="C51" s="92"/>
      <c r="D51" s="159">
        <f t="shared" si="0"/>
        <v>7.38</v>
      </c>
      <c r="E51" s="160">
        <f t="shared" si="2"/>
        <v>7.38</v>
      </c>
      <c r="F51" s="174">
        <f>F52+F53</f>
        <v>0</v>
      </c>
      <c r="G51" s="174">
        <f>G52+G53</f>
        <v>7.38</v>
      </c>
      <c r="H51" s="94"/>
    </row>
    <row r="52" spans="1:8" ht="26.25" customHeight="1">
      <c r="A52" s="25">
        <v>2080705</v>
      </c>
      <c r="B52" s="86" t="s">
        <v>351</v>
      </c>
      <c r="C52" s="92"/>
      <c r="D52" s="159">
        <f t="shared" si="0"/>
        <v>5.95</v>
      </c>
      <c r="E52" s="160">
        <f t="shared" si="2"/>
        <v>5.95</v>
      </c>
      <c r="F52" s="174"/>
      <c r="G52" s="174">
        <v>5.95</v>
      </c>
      <c r="H52" s="94"/>
    </row>
    <row r="53" spans="1:8" ht="26.25" customHeight="1">
      <c r="A53" s="25">
        <v>2080799</v>
      </c>
      <c r="B53" s="86" t="s">
        <v>352</v>
      </c>
      <c r="C53" s="92"/>
      <c r="D53" s="159">
        <f t="shared" si="0"/>
        <v>1.43</v>
      </c>
      <c r="E53" s="160">
        <f t="shared" si="2"/>
        <v>1.43</v>
      </c>
      <c r="F53" s="174"/>
      <c r="G53" s="174">
        <v>1.43</v>
      </c>
      <c r="H53" s="94"/>
    </row>
    <row r="54" spans="1:8" ht="26.25" customHeight="1">
      <c r="A54" s="25">
        <v>20808</v>
      </c>
      <c r="B54" s="85" t="s">
        <v>176</v>
      </c>
      <c r="C54" s="92"/>
      <c r="D54" s="159">
        <f t="shared" si="0"/>
        <v>508.77</v>
      </c>
      <c r="E54" s="160">
        <f t="shared" si="2"/>
        <v>508.77</v>
      </c>
      <c r="F54" s="155">
        <f>F55+F56+F57+F58+F59</f>
        <v>0</v>
      </c>
      <c r="G54" s="155">
        <f>G55+G56+G57+G58+G59</f>
        <v>508.77</v>
      </c>
      <c r="H54" s="94"/>
    </row>
    <row r="55" spans="1:8" ht="26.25" customHeight="1">
      <c r="A55" s="25">
        <v>2080801</v>
      </c>
      <c r="B55" s="86" t="s">
        <v>177</v>
      </c>
      <c r="C55" s="92"/>
      <c r="D55" s="159">
        <f t="shared" si="0"/>
        <v>48.57</v>
      </c>
      <c r="E55" s="160">
        <f t="shared" si="2"/>
        <v>48.57</v>
      </c>
      <c r="F55" s="155"/>
      <c r="G55" s="155">
        <v>48.57</v>
      </c>
      <c r="H55" s="94"/>
    </row>
    <row r="56" spans="1:8" ht="26.25" customHeight="1">
      <c r="A56" s="25">
        <v>2080802</v>
      </c>
      <c r="B56" s="86" t="s">
        <v>178</v>
      </c>
      <c r="C56" s="92"/>
      <c r="D56" s="159">
        <f t="shared" si="0"/>
        <v>205.73</v>
      </c>
      <c r="E56" s="160">
        <f t="shared" si="2"/>
        <v>205.73</v>
      </c>
      <c r="F56" s="155"/>
      <c r="G56" s="155">
        <v>205.73</v>
      </c>
      <c r="H56" s="94"/>
    </row>
    <row r="57" spans="1:8" ht="26.25" customHeight="1">
      <c r="A57" s="25">
        <v>2080803</v>
      </c>
      <c r="B57" s="86" t="s">
        <v>179</v>
      </c>
      <c r="C57" s="92"/>
      <c r="D57" s="159">
        <f t="shared" si="0"/>
        <v>178.73</v>
      </c>
      <c r="E57" s="160">
        <f t="shared" si="2"/>
        <v>178.73</v>
      </c>
      <c r="F57" s="155"/>
      <c r="G57" s="155">
        <v>178.73</v>
      </c>
      <c r="H57" s="94"/>
    </row>
    <row r="58" spans="1:8" ht="26.25" customHeight="1">
      <c r="A58" s="25">
        <v>2080806</v>
      </c>
      <c r="B58" s="86" t="s">
        <v>180</v>
      </c>
      <c r="C58" s="92"/>
      <c r="D58" s="159">
        <f t="shared" si="0"/>
        <v>21.99</v>
      </c>
      <c r="E58" s="160">
        <f t="shared" si="2"/>
        <v>21.99</v>
      </c>
      <c r="F58" s="155"/>
      <c r="G58" s="155">
        <v>21.99</v>
      </c>
      <c r="H58" s="94"/>
    </row>
    <row r="59" spans="1:8" ht="26.25" customHeight="1">
      <c r="A59" s="25">
        <v>2080899</v>
      </c>
      <c r="B59" s="86" t="s">
        <v>181</v>
      </c>
      <c r="C59" s="92"/>
      <c r="D59" s="159">
        <f t="shared" si="0"/>
        <v>53.75</v>
      </c>
      <c r="E59" s="160">
        <f t="shared" si="2"/>
        <v>53.75</v>
      </c>
      <c r="F59" s="155"/>
      <c r="G59" s="155">
        <v>53.75</v>
      </c>
      <c r="H59" s="94"/>
    </row>
    <row r="60" spans="1:8" ht="26.25" customHeight="1">
      <c r="A60" s="25">
        <v>20809</v>
      </c>
      <c r="B60" s="85" t="s">
        <v>182</v>
      </c>
      <c r="C60" s="92"/>
      <c r="D60" s="159">
        <f t="shared" si="0"/>
        <v>17.47</v>
      </c>
      <c r="E60" s="160">
        <f t="shared" si="2"/>
        <v>17.47</v>
      </c>
      <c r="F60" s="155">
        <f>F61</f>
        <v>0</v>
      </c>
      <c r="G60" s="155">
        <f>G61</f>
        <v>17.47</v>
      </c>
      <c r="H60" s="94"/>
    </row>
    <row r="61" spans="1:8" ht="26.25" customHeight="1">
      <c r="A61" s="25">
        <v>2080905</v>
      </c>
      <c r="B61" s="86" t="s">
        <v>183</v>
      </c>
      <c r="C61" s="92"/>
      <c r="D61" s="159">
        <f t="shared" si="0"/>
        <v>17.47</v>
      </c>
      <c r="E61" s="160">
        <f t="shared" si="2"/>
        <v>17.47</v>
      </c>
      <c r="F61" s="174"/>
      <c r="G61" s="155">
        <v>17.47</v>
      </c>
      <c r="H61" s="94"/>
    </row>
    <row r="62" spans="1:8" ht="26.25" customHeight="1">
      <c r="A62" s="25">
        <v>20810</v>
      </c>
      <c r="B62" s="85" t="s">
        <v>353</v>
      </c>
      <c r="C62" s="92"/>
      <c r="D62" s="159">
        <f t="shared" si="0"/>
        <v>2.12</v>
      </c>
      <c r="E62" s="160">
        <f t="shared" si="2"/>
        <v>2.12</v>
      </c>
      <c r="F62" s="174">
        <f>F63</f>
        <v>0</v>
      </c>
      <c r="G62" s="174">
        <f>G63</f>
        <v>2.12</v>
      </c>
      <c r="H62" s="94"/>
    </row>
    <row r="63" spans="1:8" ht="26.25" customHeight="1">
      <c r="A63" s="25">
        <v>2081006</v>
      </c>
      <c r="B63" s="86" t="s">
        <v>354</v>
      </c>
      <c r="C63" s="92"/>
      <c r="D63" s="159">
        <f t="shared" si="0"/>
        <v>2.12</v>
      </c>
      <c r="E63" s="160">
        <f t="shared" si="2"/>
        <v>2.12</v>
      </c>
      <c r="F63" s="174"/>
      <c r="G63" s="174">
        <v>2.12</v>
      </c>
      <c r="H63" s="94"/>
    </row>
    <row r="64" spans="1:8" ht="26.25" customHeight="1">
      <c r="A64" s="25">
        <v>20820</v>
      </c>
      <c r="B64" s="85" t="s">
        <v>184</v>
      </c>
      <c r="C64" s="92"/>
      <c r="D64" s="159">
        <f t="shared" si="0"/>
        <v>67.48</v>
      </c>
      <c r="E64" s="160">
        <f t="shared" si="2"/>
        <v>67.48</v>
      </c>
      <c r="F64" s="155">
        <f>F65</f>
        <v>0</v>
      </c>
      <c r="G64" s="155">
        <f>G65</f>
        <v>67.48</v>
      </c>
      <c r="H64" s="94"/>
    </row>
    <row r="65" spans="1:8" ht="26.25" customHeight="1">
      <c r="A65" s="25">
        <v>2082001</v>
      </c>
      <c r="B65" s="86" t="s">
        <v>185</v>
      </c>
      <c r="C65" s="92"/>
      <c r="D65" s="159">
        <f t="shared" si="0"/>
        <v>67.48</v>
      </c>
      <c r="E65" s="160">
        <f t="shared" si="2"/>
        <v>67.48</v>
      </c>
      <c r="F65" s="156"/>
      <c r="G65" s="155">
        <v>67.48</v>
      </c>
      <c r="H65" s="94"/>
    </row>
    <row r="66" spans="1:8" ht="26.25" customHeight="1">
      <c r="A66" s="25">
        <v>20821</v>
      </c>
      <c r="B66" s="85" t="s">
        <v>186</v>
      </c>
      <c r="C66" s="92"/>
      <c r="D66" s="159">
        <f t="shared" si="0"/>
        <v>10.89</v>
      </c>
      <c r="E66" s="160">
        <f t="shared" si="2"/>
        <v>10.89</v>
      </c>
      <c r="F66" s="155">
        <f>F67+F68</f>
        <v>0</v>
      </c>
      <c r="G66" s="155">
        <f>G67+G68</f>
        <v>10.89</v>
      </c>
      <c r="H66" s="94"/>
    </row>
    <row r="67" spans="1:8" ht="26.25" customHeight="1">
      <c r="A67" s="25">
        <v>2082101</v>
      </c>
      <c r="B67" s="86" t="s">
        <v>187</v>
      </c>
      <c r="C67" s="92"/>
      <c r="D67" s="159">
        <f t="shared" si="0"/>
        <v>1.1200000000000001</v>
      </c>
      <c r="E67" s="160">
        <f t="shared" si="2"/>
        <v>1.1200000000000001</v>
      </c>
      <c r="F67" s="155"/>
      <c r="G67" s="155">
        <v>1.1200000000000001</v>
      </c>
      <c r="H67" s="94"/>
    </row>
    <row r="68" spans="1:8" ht="26.25" customHeight="1">
      <c r="A68" s="25">
        <v>2082102</v>
      </c>
      <c r="B68" s="86" t="s">
        <v>188</v>
      </c>
      <c r="C68" s="92"/>
      <c r="D68" s="159">
        <f t="shared" si="0"/>
        <v>9.77</v>
      </c>
      <c r="E68" s="160">
        <f t="shared" si="2"/>
        <v>9.77</v>
      </c>
      <c r="F68" s="155"/>
      <c r="G68" s="155">
        <v>9.77</v>
      </c>
      <c r="H68" s="94"/>
    </row>
    <row r="69" spans="1:8" ht="26.25" customHeight="1">
      <c r="A69" s="25">
        <v>20825</v>
      </c>
      <c r="B69" s="85" t="s">
        <v>189</v>
      </c>
      <c r="C69" s="92"/>
      <c r="D69" s="159">
        <f t="shared" si="0"/>
        <v>7.97</v>
      </c>
      <c r="E69" s="160">
        <f t="shared" si="2"/>
        <v>7.97</v>
      </c>
      <c r="F69" s="155">
        <f>F70</f>
        <v>0</v>
      </c>
      <c r="G69" s="155">
        <f>G70</f>
        <v>7.97</v>
      </c>
      <c r="H69" s="94"/>
    </row>
    <row r="70" spans="1:8" ht="26.25" customHeight="1">
      <c r="A70" s="25">
        <v>2082502</v>
      </c>
      <c r="B70" s="86" t="s">
        <v>190</v>
      </c>
      <c r="C70" s="92"/>
      <c r="D70" s="159">
        <f t="shared" si="0"/>
        <v>7.97</v>
      </c>
      <c r="E70" s="160">
        <f t="shared" si="2"/>
        <v>7.97</v>
      </c>
      <c r="F70" s="156"/>
      <c r="G70" s="155">
        <v>7.97</v>
      </c>
      <c r="H70" s="94"/>
    </row>
    <row r="71" spans="1:8" ht="26.25" customHeight="1">
      <c r="A71" s="25">
        <v>20828</v>
      </c>
      <c r="B71" s="85" t="s">
        <v>191</v>
      </c>
      <c r="C71" s="92"/>
      <c r="D71" s="159">
        <f t="shared" ref="D71:D127" si="4">E71</f>
        <v>21.91</v>
      </c>
      <c r="E71" s="160">
        <f t="shared" si="2"/>
        <v>21.91</v>
      </c>
      <c r="F71" s="155">
        <f>F72</f>
        <v>21.91</v>
      </c>
      <c r="G71" s="155">
        <f>G72</f>
        <v>0</v>
      </c>
      <c r="H71" s="94"/>
    </row>
    <row r="72" spans="1:8" ht="26.25" customHeight="1">
      <c r="A72" s="25">
        <v>2082850</v>
      </c>
      <c r="B72" s="86" t="s">
        <v>150</v>
      </c>
      <c r="C72" s="92"/>
      <c r="D72" s="159">
        <f t="shared" si="4"/>
        <v>21.91</v>
      </c>
      <c r="E72" s="160">
        <f t="shared" ref="E72:E127" si="5">F72+G72</f>
        <v>21.91</v>
      </c>
      <c r="F72" s="155">
        <v>21.91</v>
      </c>
      <c r="G72" s="155"/>
      <c r="H72" s="94"/>
    </row>
    <row r="73" spans="1:8" ht="26.25" customHeight="1">
      <c r="A73" s="25">
        <v>210</v>
      </c>
      <c r="B73" s="85" t="s">
        <v>192</v>
      </c>
      <c r="C73" s="92"/>
      <c r="D73" s="159">
        <f t="shared" si="4"/>
        <v>500</v>
      </c>
      <c r="E73" s="160">
        <f t="shared" si="5"/>
        <v>500</v>
      </c>
      <c r="F73" s="152">
        <f t="shared" ref="F73:G73" si="6">F74+F76+F79+F82+F84</f>
        <v>114.28999999999999</v>
      </c>
      <c r="G73" s="152">
        <f t="shared" si="6"/>
        <v>385.71</v>
      </c>
      <c r="H73" s="94"/>
    </row>
    <row r="74" spans="1:8" ht="26.25" customHeight="1">
      <c r="A74" s="25">
        <v>21004</v>
      </c>
      <c r="B74" s="85" t="s">
        <v>193</v>
      </c>
      <c r="C74" s="92"/>
      <c r="D74" s="159">
        <f t="shared" si="4"/>
        <v>348.78</v>
      </c>
      <c r="E74" s="160">
        <f t="shared" si="5"/>
        <v>348.78</v>
      </c>
      <c r="F74" s="155">
        <f>F75</f>
        <v>0</v>
      </c>
      <c r="G74" s="155">
        <f>G75</f>
        <v>348.78</v>
      </c>
      <c r="H74" s="94"/>
    </row>
    <row r="75" spans="1:8" ht="26.25" customHeight="1">
      <c r="A75" s="25">
        <v>2100410</v>
      </c>
      <c r="B75" s="86" t="s">
        <v>194</v>
      </c>
      <c r="C75" s="92"/>
      <c r="D75" s="159">
        <f t="shared" si="4"/>
        <v>348.78</v>
      </c>
      <c r="E75" s="160">
        <f t="shared" si="5"/>
        <v>348.78</v>
      </c>
      <c r="F75" s="155"/>
      <c r="G75" s="155">
        <v>348.78</v>
      </c>
      <c r="H75" s="94"/>
    </row>
    <row r="76" spans="1:8" ht="26.25" customHeight="1">
      <c r="A76" s="25">
        <v>21007</v>
      </c>
      <c r="B76" s="85" t="s">
        <v>355</v>
      </c>
      <c r="C76" s="92"/>
      <c r="D76" s="159">
        <f t="shared" si="4"/>
        <v>0.55999999999999994</v>
      </c>
      <c r="E76" s="160">
        <f t="shared" si="5"/>
        <v>0.55999999999999994</v>
      </c>
      <c r="F76" s="174">
        <f>F77+F78</f>
        <v>0</v>
      </c>
      <c r="G76" s="174">
        <f>G77+G78</f>
        <v>0.55999999999999994</v>
      </c>
      <c r="H76" s="94"/>
    </row>
    <row r="77" spans="1:8" ht="26.25" customHeight="1">
      <c r="A77" s="25">
        <v>2100717</v>
      </c>
      <c r="B77" s="86" t="s">
        <v>356</v>
      </c>
      <c r="C77" s="92"/>
      <c r="D77" s="159">
        <f t="shared" si="4"/>
        <v>0.48</v>
      </c>
      <c r="E77" s="160">
        <f t="shared" si="5"/>
        <v>0.48</v>
      </c>
      <c r="F77" s="174"/>
      <c r="G77" s="174">
        <v>0.48</v>
      </c>
      <c r="H77" s="94"/>
    </row>
    <row r="78" spans="1:8" ht="26.25" customHeight="1">
      <c r="A78" s="25">
        <v>2100799</v>
      </c>
      <c r="B78" s="86" t="s">
        <v>357</v>
      </c>
      <c r="C78" s="92"/>
      <c r="D78" s="159">
        <f t="shared" si="4"/>
        <v>0.08</v>
      </c>
      <c r="E78" s="160">
        <f t="shared" si="5"/>
        <v>0.08</v>
      </c>
      <c r="F78" s="174"/>
      <c r="G78" s="174">
        <v>0.08</v>
      </c>
      <c r="H78" s="94"/>
    </row>
    <row r="79" spans="1:8" ht="26.25" customHeight="1">
      <c r="A79" s="25">
        <v>21011</v>
      </c>
      <c r="B79" s="85" t="s">
        <v>195</v>
      </c>
      <c r="C79" s="92"/>
      <c r="D79" s="159">
        <f t="shared" si="4"/>
        <v>114.28999999999999</v>
      </c>
      <c r="E79" s="160">
        <f t="shared" si="5"/>
        <v>114.28999999999999</v>
      </c>
      <c r="F79" s="155">
        <f>F80+F81</f>
        <v>114.28999999999999</v>
      </c>
      <c r="G79" s="155">
        <f>G80+G81</f>
        <v>0</v>
      </c>
      <c r="H79" s="94"/>
    </row>
    <row r="80" spans="1:8" ht="26.25" customHeight="1">
      <c r="A80" s="25">
        <v>2101101</v>
      </c>
      <c r="B80" s="86" t="s">
        <v>196</v>
      </c>
      <c r="C80" s="92"/>
      <c r="D80" s="159">
        <f t="shared" si="4"/>
        <v>61.66</v>
      </c>
      <c r="E80" s="160">
        <f t="shared" si="5"/>
        <v>61.66</v>
      </c>
      <c r="F80" s="155">
        <v>61.66</v>
      </c>
      <c r="G80" s="155"/>
      <c r="H80" s="94"/>
    </row>
    <row r="81" spans="1:8" ht="26.25" customHeight="1">
      <c r="A81" s="25">
        <v>2101102</v>
      </c>
      <c r="B81" s="86" t="s">
        <v>197</v>
      </c>
      <c r="C81" s="92"/>
      <c r="D81" s="159">
        <f t="shared" si="4"/>
        <v>52.63</v>
      </c>
      <c r="E81" s="160">
        <f t="shared" si="5"/>
        <v>52.63</v>
      </c>
      <c r="F81" s="155">
        <v>52.63</v>
      </c>
      <c r="G81" s="155"/>
      <c r="H81" s="94"/>
    </row>
    <row r="82" spans="1:8" ht="26.25" customHeight="1">
      <c r="A82" s="25">
        <v>21014</v>
      </c>
      <c r="B82" s="85" t="s">
        <v>198</v>
      </c>
      <c r="C82" s="92"/>
      <c r="D82" s="159">
        <f t="shared" si="4"/>
        <v>26.07</v>
      </c>
      <c r="E82" s="160">
        <f t="shared" si="5"/>
        <v>26.07</v>
      </c>
      <c r="F82" s="155">
        <f>F83</f>
        <v>0</v>
      </c>
      <c r="G82" s="155">
        <f>G83</f>
        <v>26.07</v>
      </c>
      <c r="H82" s="94"/>
    </row>
    <row r="83" spans="1:8" ht="26.25" customHeight="1">
      <c r="A83" s="25">
        <v>2101401</v>
      </c>
      <c r="B83" s="86" t="s">
        <v>199</v>
      </c>
      <c r="C83" s="92"/>
      <c r="D83" s="159">
        <f t="shared" si="4"/>
        <v>26.07</v>
      </c>
      <c r="E83" s="160">
        <f t="shared" si="5"/>
        <v>26.07</v>
      </c>
      <c r="F83" s="156"/>
      <c r="G83" s="155">
        <v>26.07</v>
      </c>
      <c r="H83" s="94"/>
    </row>
    <row r="84" spans="1:8" ht="26.25" customHeight="1">
      <c r="A84" s="25">
        <v>21099</v>
      </c>
      <c r="B84" s="85" t="s">
        <v>200</v>
      </c>
      <c r="C84" s="92"/>
      <c r="D84" s="159">
        <f t="shared" si="4"/>
        <v>10.3</v>
      </c>
      <c r="E84" s="160">
        <f t="shared" si="5"/>
        <v>10.3</v>
      </c>
      <c r="F84" s="155">
        <f>F85</f>
        <v>0</v>
      </c>
      <c r="G84" s="155">
        <f>G85</f>
        <v>10.3</v>
      </c>
      <c r="H84" s="94"/>
    </row>
    <row r="85" spans="1:8" ht="26.25" customHeight="1">
      <c r="A85" s="25">
        <v>2109999</v>
      </c>
      <c r="B85" s="86" t="s">
        <v>358</v>
      </c>
      <c r="C85" s="92"/>
      <c r="D85" s="159">
        <f t="shared" si="4"/>
        <v>10.3</v>
      </c>
      <c r="E85" s="160">
        <f t="shared" si="5"/>
        <v>10.3</v>
      </c>
      <c r="F85" s="156"/>
      <c r="G85" s="155">
        <v>10.3</v>
      </c>
      <c r="H85" s="94"/>
    </row>
    <row r="86" spans="1:8" ht="26.25" customHeight="1">
      <c r="A86" s="25">
        <v>211</v>
      </c>
      <c r="B86" s="85" t="s">
        <v>201</v>
      </c>
      <c r="C86" s="92"/>
      <c r="D86" s="159">
        <f t="shared" si="4"/>
        <v>353.31</v>
      </c>
      <c r="E86" s="160">
        <f t="shared" si="5"/>
        <v>353.31</v>
      </c>
      <c r="F86" s="155">
        <f>F87</f>
        <v>0</v>
      </c>
      <c r="G86" s="155">
        <f>G87</f>
        <v>353.31</v>
      </c>
      <c r="H86" s="94"/>
    </row>
    <row r="87" spans="1:8" ht="26.25" customHeight="1">
      <c r="A87" s="25">
        <v>21103</v>
      </c>
      <c r="B87" s="85" t="s">
        <v>202</v>
      </c>
      <c r="C87" s="92"/>
      <c r="D87" s="159">
        <f t="shared" si="4"/>
        <v>353.31</v>
      </c>
      <c r="E87" s="160">
        <f t="shared" si="5"/>
        <v>353.31</v>
      </c>
      <c r="F87" s="155">
        <f>F88</f>
        <v>0</v>
      </c>
      <c r="G87" s="155">
        <f>G88</f>
        <v>353.31</v>
      </c>
      <c r="H87" s="94"/>
    </row>
    <row r="88" spans="1:8" ht="26.25" customHeight="1">
      <c r="A88" s="25">
        <v>2110304</v>
      </c>
      <c r="B88" s="86" t="s">
        <v>203</v>
      </c>
      <c r="C88" s="92"/>
      <c r="D88" s="159">
        <f t="shared" si="4"/>
        <v>353.31</v>
      </c>
      <c r="E88" s="160">
        <f t="shared" si="5"/>
        <v>353.31</v>
      </c>
      <c r="F88" s="156"/>
      <c r="G88" s="155">
        <v>353.31</v>
      </c>
      <c r="H88" s="94"/>
    </row>
    <row r="89" spans="1:8" ht="26.25" customHeight="1">
      <c r="A89" s="25">
        <v>212</v>
      </c>
      <c r="B89" s="85" t="s">
        <v>84</v>
      </c>
      <c r="C89" s="92"/>
      <c r="D89" s="159">
        <f t="shared" si="4"/>
        <v>385</v>
      </c>
      <c r="E89" s="160">
        <f t="shared" si="5"/>
        <v>385</v>
      </c>
      <c r="F89" s="152">
        <f>F90+F93</f>
        <v>197.42</v>
      </c>
      <c r="G89" s="152">
        <f>G90+G93</f>
        <v>187.58</v>
      </c>
      <c r="H89" s="94"/>
    </row>
    <row r="90" spans="1:8" ht="26.25" customHeight="1">
      <c r="A90" s="25">
        <v>21201</v>
      </c>
      <c r="B90" s="85" t="s">
        <v>204</v>
      </c>
      <c r="C90" s="92"/>
      <c r="D90" s="159">
        <f t="shared" si="4"/>
        <v>330</v>
      </c>
      <c r="E90" s="160">
        <f t="shared" si="5"/>
        <v>330</v>
      </c>
      <c r="F90" s="155">
        <f>F91+F92</f>
        <v>197.42</v>
      </c>
      <c r="G90" s="155">
        <f>G91+G92</f>
        <v>132.58000000000001</v>
      </c>
      <c r="H90" s="94"/>
    </row>
    <row r="91" spans="1:8" ht="26.25" customHeight="1">
      <c r="A91" s="25">
        <v>2120104</v>
      </c>
      <c r="B91" s="86" t="s">
        <v>205</v>
      </c>
      <c r="C91" s="92"/>
      <c r="D91" s="159">
        <f t="shared" si="4"/>
        <v>132.58000000000001</v>
      </c>
      <c r="E91" s="160">
        <f t="shared" si="5"/>
        <v>132.58000000000001</v>
      </c>
      <c r="F91" s="156"/>
      <c r="G91" s="155">
        <v>132.58000000000001</v>
      </c>
      <c r="H91" s="94"/>
    </row>
    <row r="92" spans="1:8" ht="26.25" customHeight="1">
      <c r="A92" s="25">
        <v>2120199</v>
      </c>
      <c r="B92" s="86" t="s">
        <v>206</v>
      </c>
      <c r="C92" s="92"/>
      <c r="D92" s="159">
        <f t="shared" si="4"/>
        <v>197.42</v>
      </c>
      <c r="E92" s="160">
        <f t="shared" si="5"/>
        <v>197.42</v>
      </c>
      <c r="F92" s="155">
        <v>197.42</v>
      </c>
      <c r="G92" s="155"/>
      <c r="H92" s="94"/>
    </row>
    <row r="93" spans="1:8" ht="26.25" customHeight="1">
      <c r="A93" s="25">
        <v>21203</v>
      </c>
      <c r="B93" s="85" t="s">
        <v>207</v>
      </c>
      <c r="C93" s="92"/>
      <c r="D93" s="159">
        <f t="shared" si="4"/>
        <v>55</v>
      </c>
      <c r="E93" s="160">
        <f t="shared" si="5"/>
        <v>55</v>
      </c>
      <c r="F93" s="155">
        <f>F94</f>
        <v>0</v>
      </c>
      <c r="G93" s="155">
        <f>G94</f>
        <v>55</v>
      </c>
      <c r="H93" s="94"/>
    </row>
    <row r="94" spans="1:8" ht="26.25" customHeight="1">
      <c r="A94" s="25">
        <v>2120399</v>
      </c>
      <c r="B94" s="86" t="s">
        <v>208</v>
      </c>
      <c r="C94" s="92"/>
      <c r="D94" s="159">
        <f t="shared" si="4"/>
        <v>55</v>
      </c>
      <c r="E94" s="160">
        <f t="shared" si="5"/>
        <v>55</v>
      </c>
      <c r="F94" s="156"/>
      <c r="G94" s="155">
        <v>55</v>
      </c>
      <c r="H94" s="94"/>
    </row>
    <row r="95" spans="1:8" ht="26.25" customHeight="1">
      <c r="A95" s="25">
        <v>213</v>
      </c>
      <c r="B95" s="85" t="s">
        <v>211</v>
      </c>
      <c r="C95" s="92"/>
      <c r="D95" s="159">
        <f t="shared" si="4"/>
        <v>1518.79</v>
      </c>
      <c r="E95" s="160">
        <f t="shared" si="5"/>
        <v>1518.79</v>
      </c>
      <c r="F95" s="152">
        <f>F96+F100+F103+F106</f>
        <v>174.37</v>
      </c>
      <c r="G95" s="152">
        <f>G96+G100+G103+G106</f>
        <v>1344.42</v>
      </c>
      <c r="H95" s="94"/>
    </row>
    <row r="96" spans="1:8" ht="26.25" customHeight="1">
      <c r="A96" s="25">
        <v>21301</v>
      </c>
      <c r="B96" s="85" t="s">
        <v>212</v>
      </c>
      <c r="C96" s="92"/>
      <c r="D96" s="159">
        <f t="shared" si="4"/>
        <v>295.52999999999997</v>
      </c>
      <c r="E96" s="160">
        <f t="shared" si="5"/>
        <v>295.52999999999997</v>
      </c>
      <c r="F96" s="155">
        <f>F97+F98+F99</f>
        <v>174.37</v>
      </c>
      <c r="G96" s="155">
        <f>G97+G98+G99</f>
        <v>121.16</v>
      </c>
      <c r="H96" s="94"/>
    </row>
    <row r="97" spans="1:8" ht="26.25" customHeight="1">
      <c r="A97" s="25">
        <v>2130104</v>
      </c>
      <c r="B97" s="86" t="s">
        <v>150</v>
      </c>
      <c r="C97" s="92"/>
      <c r="D97" s="159">
        <f t="shared" si="4"/>
        <v>174.37</v>
      </c>
      <c r="E97" s="160">
        <f t="shared" si="5"/>
        <v>174.37</v>
      </c>
      <c r="F97" s="155">
        <v>174.37</v>
      </c>
      <c r="G97" s="155"/>
      <c r="H97" s="94"/>
    </row>
    <row r="98" spans="1:8" ht="26.25" customHeight="1">
      <c r="A98" s="25">
        <v>2130135</v>
      </c>
      <c r="B98" s="86" t="s">
        <v>360</v>
      </c>
      <c r="C98" s="92"/>
      <c r="D98" s="159">
        <f t="shared" si="4"/>
        <v>27.29</v>
      </c>
      <c r="E98" s="160">
        <f t="shared" si="5"/>
        <v>27.29</v>
      </c>
      <c r="F98" s="155"/>
      <c r="G98" s="155">
        <v>27.29</v>
      </c>
      <c r="H98" s="94"/>
    </row>
    <row r="99" spans="1:8" ht="26.25" customHeight="1">
      <c r="A99" s="25">
        <v>2130199</v>
      </c>
      <c r="B99" s="86" t="s">
        <v>213</v>
      </c>
      <c r="C99" s="92"/>
      <c r="D99" s="159">
        <f t="shared" si="4"/>
        <v>93.87</v>
      </c>
      <c r="E99" s="160">
        <f t="shared" si="5"/>
        <v>93.87</v>
      </c>
      <c r="F99" s="155"/>
      <c r="G99" s="155">
        <v>93.87</v>
      </c>
      <c r="H99" s="94"/>
    </row>
    <row r="100" spans="1:8" ht="26.25" customHeight="1">
      <c r="A100" s="25">
        <v>21303</v>
      </c>
      <c r="B100" s="85" t="s">
        <v>214</v>
      </c>
      <c r="C100" s="92"/>
      <c r="D100" s="159">
        <f t="shared" si="4"/>
        <v>37.28</v>
      </c>
      <c r="E100" s="160">
        <f t="shared" si="5"/>
        <v>37.28</v>
      </c>
      <c r="F100" s="155">
        <f>F101+F102</f>
        <v>0</v>
      </c>
      <c r="G100" s="155">
        <f>G101+G102</f>
        <v>37.28</v>
      </c>
      <c r="H100" s="94"/>
    </row>
    <row r="101" spans="1:8" ht="26.25" customHeight="1">
      <c r="A101" s="25">
        <v>2130306</v>
      </c>
      <c r="B101" s="86" t="s">
        <v>215</v>
      </c>
      <c r="C101" s="92"/>
      <c r="D101" s="159">
        <f t="shared" si="4"/>
        <v>1.56</v>
      </c>
      <c r="E101" s="160">
        <f t="shared" si="5"/>
        <v>1.56</v>
      </c>
      <c r="F101" s="155"/>
      <c r="G101" s="155">
        <v>1.56</v>
      </c>
      <c r="H101" s="94"/>
    </row>
    <row r="102" spans="1:8" ht="26.25" customHeight="1">
      <c r="A102" s="25">
        <v>2130335</v>
      </c>
      <c r="B102" s="86" t="s">
        <v>216</v>
      </c>
      <c r="C102" s="92"/>
      <c r="D102" s="159">
        <f t="shared" si="4"/>
        <v>35.72</v>
      </c>
      <c r="E102" s="160">
        <f t="shared" si="5"/>
        <v>35.72</v>
      </c>
      <c r="F102" s="155"/>
      <c r="G102" s="155">
        <v>35.72</v>
      </c>
      <c r="H102" s="94"/>
    </row>
    <row r="103" spans="1:8" ht="26.25" customHeight="1">
      <c r="A103" s="25">
        <v>21305</v>
      </c>
      <c r="B103" s="85" t="s">
        <v>217</v>
      </c>
      <c r="C103" s="95"/>
      <c r="D103" s="159">
        <f t="shared" si="4"/>
        <v>227.32999999999998</v>
      </c>
      <c r="E103" s="160">
        <f t="shared" si="5"/>
        <v>227.32999999999998</v>
      </c>
      <c r="F103" s="155">
        <f>F104+F105</f>
        <v>0</v>
      </c>
      <c r="G103" s="155">
        <f>G104+G105</f>
        <v>227.32999999999998</v>
      </c>
      <c r="H103" s="96"/>
    </row>
    <row r="104" spans="1:8" ht="26.25" customHeight="1">
      <c r="A104" s="25">
        <v>2130504</v>
      </c>
      <c r="B104" s="86" t="s">
        <v>218</v>
      </c>
      <c r="C104" s="95"/>
      <c r="D104" s="159">
        <f t="shared" si="4"/>
        <v>224.17</v>
      </c>
      <c r="E104" s="160">
        <f t="shared" si="5"/>
        <v>224.17</v>
      </c>
      <c r="F104" s="155"/>
      <c r="G104" s="155">
        <v>224.17</v>
      </c>
      <c r="H104" s="96"/>
    </row>
    <row r="105" spans="1:8" ht="26.25" customHeight="1">
      <c r="A105" s="25">
        <v>2130599</v>
      </c>
      <c r="B105" s="86" t="s">
        <v>219</v>
      </c>
      <c r="C105" s="95"/>
      <c r="D105" s="159">
        <f t="shared" si="4"/>
        <v>3.16</v>
      </c>
      <c r="E105" s="160">
        <f t="shared" si="5"/>
        <v>3.16</v>
      </c>
      <c r="F105" s="155"/>
      <c r="G105" s="155">
        <v>3.16</v>
      </c>
      <c r="H105" s="96"/>
    </row>
    <row r="106" spans="1:8" ht="26.25" customHeight="1">
      <c r="A106" s="25">
        <v>21307</v>
      </c>
      <c r="B106" s="85" t="s">
        <v>220</v>
      </c>
      <c r="C106" s="95"/>
      <c r="D106" s="159">
        <f t="shared" si="4"/>
        <v>958.65000000000009</v>
      </c>
      <c r="E106" s="160">
        <f t="shared" si="5"/>
        <v>958.65000000000009</v>
      </c>
      <c r="F106" s="174">
        <f>F107+F108</f>
        <v>0</v>
      </c>
      <c r="G106" s="174">
        <f>G107+G108</f>
        <v>958.65000000000009</v>
      </c>
      <c r="H106" s="96"/>
    </row>
    <row r="107" spans="1:8" ht="26.25" customHeight="1">
      <c r="A107" s="25">
        <v>2130705</v>
      </c>
      <c r="B107" s="86" t="s">
        <v>221</v>
      </c>
      <c r="C107" s="95"/>
      <c r="D107" s="159">
        <f t="shared" si="4"/>
        <v>818.59</v>
      </c>
      <c r="E107" s="160">
        <f t="shared" si="5"/>
        <v>818.59</v>
      </c>
      <c r="F107" s="174"/>
      <c r="G107" s="174">
        <v>818.59</v>
      </c>
      <c r="H107" s="96"/>
    </row>
    <row r="108" spans="1:8" ht="26.25" customHeight="1">
      <c r="A108" s="25">
        <v>2130799</v>
      </c>
      <c r="B108" s="86" t="s">
        <v>361</v>
      </c>
      <c r="C108" s="95"/>
      <c r="D108" s="159">
        <f t="shared" si="4"/>
        <v>140.06</v>
      </c>
      <c r="E108" s="160">
        <f t="shared" si="5"/>
        <v>140.06</v>
      </c>
      <c r="F108" s="174"/>
      <c r="G108" s="174">
        <v>140.06</v>
      </c>
      <c r="H108" s="96"/>
    </row>
    <row r="109" spans="1:8" ht="26.25" customHeight="1">
      <c r="A109" s="25">
        <v>214</v>
      </c>
      <c r="B109" s="89" t="s">
        <v>226</v>
      </c>
      <c r="C109" s="95"/>
      <c r="D109" s="159">
        <f t="shared" si="4"/>
        <v>18.380000000000003</v>
      </c>
      <c r="E109" s="160">
        <f t="shared" si="5"/>
        <v>18.380000000000003</v>
      </c>
      <c r="F109" s="152">
        <f t="shared" ref="F109:G109" si="7">F110+F112</f>
        <v>0</v>
      </c>
      <c r="G109" s="152">
        <f t="shared" si="7"/>
        <v>18.380000000000003</v>
      </c>
      <c r="H109" s="96"/>
    </row>
    <row r="110" spans="1:8" ht="26.25" customHeight="1">
      <c r="A110" s="25">
        <v>21401</v>
      </c>
      <c r="B110" s="89" t="s">
        <v>362</v>
      </c>
      <c r="C110" s="95"/>
      <c r="D110" s="159">
        <f t="shared" si="4"/>
        <v>8.8000000000000007</v>
      </c>
      <c r="E110" s="160">
        <f t="shared" si="5"/>
        <v>8.8000000000000007</v>
      </c>
      <c r="F110" s="174">
        <f>F111</f>
        <v>0</v>
      </c>
      <c r="G110" s="174">
        <f>G111</f>
        <v>8.8000000000000007</v>
      </c>
      <c r="H110" s="96"/>
    </row>
    <row r="111" spans="1:8" ht="26.25" customHeight="1">
      <c r="A111" s="25">
        <v>2140106</v>
      </c>
      <c r="B111" s="86" t="s">
        <v>363</v>
      </c>
      <c r="C111" s="95"/>
      <c r="D111" s="159">
        <f t="shared" si="4"/>
        <v>8.8000000000000007</v>
      </c>
      <c r="E111" s="160">
        <f t="shared" si="5"/>
        <v>8.8000000000000007</v>
      </c>
      <c r="F111" s="174"/>
      <c r="G111" s="174">
        <v>8.8000000000000007</v>
      </c>
      <c r="H111" s="96"/>
    </row>
    <row r="112" spans="1:8" ht="26.25" customHeight="1">
      <c r="A112" s="25">
        <v>21406</v>
      </c>
      <c r="B112" s="89" t="s">
        <v>227</v>
      </c>
      <c r="C112" s="95"/>
      <c r="D112" s="159">
        <f t="shared" si="4"/>
        <v>9.58</v>
      </c>
      <c r="E112" s="160">
        <f t="shared" si="5"/>
        <v>9.58</v>
      </c>
      <c r="F112" s="155">
        <f>F113</f>
        <v>0</v>
      </c>
      <c r="G112" s="155">
        <f>G113</f>
        <v>9.58</v>
      </c>
      <c r="H112" s="96"/>
    </row>
    <row r="113" spans="1:8" ht="26.25" customHeight="1">
      <c r="A113" s="25">
        <v>2140601</v>
      </c>
      <c r="B113" s="86" t="s">
        <v>228</v>
      </c>
      <c r="C113" s="95"/>
      <c r="D113" s="159">
        <f t="shared" si="4"/>
        <v>9.58</v>
      </c>
      <c r="E113" s="160">
        <f t="shared" si="5"/>
        <v>9.58</v>
      </c>
      <c r="F113" s="155"/>
      <c r="G113" s="155">
        <v>9.58</v>
      </c>
      <c r="H113" s="96"/>
    </row>
    <row r="114" spans="1:8" ht="26.25" customHeight="1">
      <c r="A114" s="25">
        <v>216</v>
      </c>
      <c r="B114" s="85" t="s">
        <v>364</v>
      </c>
      <c r="C114" s="95"/>
      <c r="D114" s="159">
        <f t="shared" si="4"/>
        <v>14</v>
      </c>
      <c r="E114" s="160">
        <f t="shared" si="5"/>
        <v>14</v>
      </c>
      <c r="F114" s="174">
        <f>F115</f>
        <v>0</v>
      </c>
      <c r="G114" s="174">
        <f>G115</f>
        <v>14</v>
      </c>
      <c r="H114" s="96"/>
    </row>
    <row r="115" spans="1:8" ht="26.25" customHeight="1">
      <c r="A115" s="25">
        <v>21602</v>
      </c>
      <c r="B115" s="85" t="s">
        <v>365</v>
      </c>
      <c r="C115" s="95"/>
      <c r="D115" s="159">
        <f t="shared" si="4"/>
        <v>14</v>
      </c>
      <c r="E115" s="160">
        <f t="shared" si="5"/>
        <v>14</v>
      </c>
      <c r="F115" s="174">
        <f>F116</f>
        <v>0</v>
      </c>
      <c r="G115" s="174">
        <f>G116</f>
        <v>14</v>
      </c>
      <c r="H115" s="96"/>
    </row>
    <row r="116" spans="1:8" ht="26.25" customHeight="1">
      <c r="A116" s="25">
        <v>2160299</v>
      </c>
      <c r="B116" s="86" t="s">
        <v>366</v>
      </c>
      <c r="C116" s="95"/>
      <c r="D116" s="159">
        <f t="shared" si="4"/>
        <v>14</v>
      </c>
      <c r="E116" s="160">
        <f t="shared" si="5"/>
        <v>14</v>
      </c>
      <c r="F116" s="174"/>
      <c r="G116" s="174">
        <v>14</v>
      </c>
      <c r="H116" s="96"/>
    </row>
    <row r="117" spans="1:8" ht="26.25" customHeight="1">
      <c r="A117" s="163">
        <v>221</v>
      </c>
      <c r="B117" s="238" t="s">
        <v>229</v>
      </c>
      <c r="C117" s="239"/>
      <c r="D117" s="159">
        <f t="shared" si="4"/>
        <v>285</v>
      </c>
      <c r="E117" s="160">
        <f t="shared" si="5"/>
        <v>285</v>
      </c>
      <c r="F117" s="171">
        <f t="shared" ref="F117:G117" si="8">F118+F120</f>
        <v>100.59</v>
      </c>
      <c r="G117" s="171">
        <f t="shared" si="8"/>
        <v>184.41</v>
      </c>
      <c r="H117" s="240"/>
    </row>
    <row r="118" spans="1:8" ht="26.25" customHeight="1">
      <c r="A118" s="163">
        <v>22101</v>
      </c>
      <c r="B118" s="238" t="s">
        <v>230</v>
      </c>
      <c r="C118" s="239"/>
      <c r="D118" s="159">
        <f t="shared" si="4"/>
        <v>184.41</v>
      </c>
      <c r="E118" s="160">
        <f t="shared" si="5"/>
        <v>184.41</v>
      </c>
      <c r="F118" s="174">
        <f>F119</f>
        <v>0</v>
      </c>
      <c r="G118" s="174">
        <f>G119</f>
        <v>184.41</v>
      </c>
      <c r="H118" s="240"/>
    </row>
    <row r="119" spans="1:8" ht="24" customHeight="1">
      <c r="A119" s="163">
        <v>2210108</v>
      </c>
      <c r="B119" s="170" t="s">
        <v>367</v>
      </c>
      <c r="C119" s="239"/>
      <c r="D119" s="159">
        <f t="shared" si="4"/>
        <v>184.41</v>
      </c>
      <c r="E119" s="160">
        <f t="shared" si="5"/>
        <v>184.41</v>
      </c>
      <c r="F119" s="174"/>
      <c r="G119" s="174">
        <v>184.41</v>
      </c>
      <c r="H119" s="240"/>
    </row>
    <row r="120" spans="1:8" ht="24" customHeight="1">
      <c r="A120" s="163">
        <v>22102</v>
      </c>
      <c r="B120" s="238" t="s">
        <v>231</v>
      </c>
      <c r="C120" s="239"/>
      <c r="D120" s="159">
        <f t="shared" si="4"/>
        <v>100.59</v>
      </c>
      <c r="E120" s="160">
        <f t="shared" si="5"/>
        <v>100.59</v>
      </c>
      <c r="F120" s="174">
        <f>F121</f>
        <v>100.59</v>
      </c>
      <c r="G120" s="174">
        <f>G121</f>
        <v>0</v>
      </c>
      <c r="H120" s="240"/>
    </row>
    <row r="121" spans="1:8" ht="24" customHeight="1">
      <c r="A121" s="163">
        <v>2210201</v>
      </c>
      <c r="B121" s="170" t="s">
        <v>232</v>
      </c>
      <c r="C121" s="239"/>
      <c r="D121" s="159">
        <f t="shared" si="4"/>
        <v>100.59</v>
      </c>
      <c r="E121" s="160">
        <f t="shared" si="5"/>
        <v>100.59</v>
      </c>
      <c r="F121" s="174">
        <v>100.59</v>
      </c>
      <c r="G121" s="174"/>
      <c r="H121" s="240"/>
    </row>
    <row r="122" spans="1:8" ht="24" customHeight="1">
      <c r="A122" s="163">
        <v>224</v>
      </c>
      <c r="B122" s="238" t="s">
        <v>233</v>
      </c>
      <c r="C122" s="239"/>
      <c r="D122" s="159">
        <f t="shared" si="4"/>
        <v>400</v>
      </c>
      <c r="E122" s="160">
        <f t="shared" si="5"/>
        <v>400</v>
      </c>
      <c r="F122" s="171">
        <f t="shared" ref="F122:G122" si="9">F123</f>
        <v>0</v>
      </c>
      <c r="G122" s="171">
        <f t="shared" si="9"/>
        <v>400</v>
      </c>
      <c r="H122" s="240"/>
    </row>
    <row r="123" spans="1:8" ht="24" customHeight="1">
      <c r="A123" s="163">
        <v>22406</v>
      </c>
      <c r="B123" s="238" t="s">
        <v>234</v>
      </c>
      <c r="C123" s="239"/>
      <c r="D123" s="159">
        <f t="shared" si="4"/>
        <v>400</v>
      </c>
      <c r="E123" s="160">
        <f t="shared" si="5"/>
        <v>400</v>
      </c>
      <c r="F123" s="174">
        <f>F124</f>
        <v>0</v>
      </c>
      <c r="G123" s="174">
        <f>G124</f>
        <v>400</v>
      </c>
      <c r="H123" s="240"/>
    </row>
    <row r="124" spans="1:8" ht="24" customHeight="1">
      <c r="A124" s="163">
        <v>2240601</v>
      </c>
      <c r="B124" s="170" t="s">
        <v>235</v>
      </c>
      <c r="C124" s="239"/>
      <c r="D124" s="159">
        <f t="shared" si="4"/>
        <v>400</v>
      </c>
      <c r="E124" s="160">
        <f t="shared" si="5"/>
        <v>400</v>
      </c>
      <c r="F124" s="174"/>
      <c r="G124" s="174">
        <v>400</v>
      </c>
      <c r="H124" s="240"/>
    </row>
    <row r="125" spans="1:8" ht="24" customHeight="1">
      <c r="A125" s="163">
        <v>229</v>
      </c>
      <c r="B125" s="238" t="s">
        <v>236</v>
      </c>
      <c r="C125" s="239"/>
      <c r="D125" s="159">
        <f t="shared" si="4"/>
        <v>45</v>
      </c>
      <c r="E125" s="160">
        <f t="shared" si="5"/>
        <v>45</v>
      </c>
      <c r="F125" s="174">
        <f>F126</f>
        <v>0</v>
      </c>
      <c r="G125" s="174">
        <f>G126</f>
        <v>45</v>
      </c>
      <c r="H125" s="240"/>
    </row>
    <row r="126" spans="1:8" ht="24" customHeight="1">
      <c r="A126" s="163">
        <v>22999</v>
      </c>
      <c r="B126" s="238" t="s">
        <v>236</v>
      </c>
      <c r="C126" s="239"/>
      <c r="D126" s="159">
        <f t="shared" si="4"/>
        <v>45</v>
      </c>
      <c r="E126" s="160">
        <f t="shared" si="5"/>
        <v>45</v>
      </c>
      <c r="F126" s="174">
        <f>F127</f>
        <v>0</v>
      </c>
      <c r="G126" s="174">
        <f>G127</f>
        <v>45</v>
      </c>
      <c r="H126" s="240"/>
    </row>
    <row r="127" spans="1:8" ht="24" customHeight="1">
      <c r="A127" s="163">
        <v>2299999</v>
      </c>
      <c r="B127" s="170" t="s">
        <v>237</v>
      </c>
      <c r="C127" s="239"/>
      <c r="D127" s="159">
        <f t="shared" si="4"/>
        <v>45</v>
      </c>
      <c r="E127" s="160">
        <f t="shared" si="5"/>
        <v>45</v>
      </c>
      <c r="F127" s="174"/>
      <c r="G127" s="174">
        <v>45</v>
      </c>
      <c r="H127" s="240"/>
    </row>
  </sheetData>
  <mergeCells count="8">
    <mergeCell ref="A1:H1"/>
    <mergeCell ref="E4:G4"/>
    <mergeCell ref="A6:B6"/>
    <mergeCell ref="A4:A5"/>
    <mergeCell ref="B4:B5"/>
    <mergeCell ref="C4:C5"/>
    <mergeCell ref="D4:D5"/>
    <mergeCell ref="H4:H5"/>
  </mergeCells>
  <phoneticPr fontId="14" type="noConversion"/>
  <conditionalFormatting sqref="B3:D3">
    <cfRule type="expression" dxfId="10" priority="1" stopIfTrue="1">
      <formula>含公式的单元格</formula>
    </cfRule>
  </conditionalFormatting>
  <printOptions horizontalCentered="1"/>
  <pageMargins left="0.17" right="0.17" top="0.78740157480314965" bottom="0.78740157480314965"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4"/>
  <sheetViews>
    <sheetView workbookViewId="0">
      <selection activeCell="D38" sqref="D38"/>
    </sheetView>
  </sheetViews>
  <sheetFormatPr defaultColWidth="9.1640625" defaultRowHeight="12.75" customHeight="1"/>
  <cols>
    <col min="1" max="1" width="24.1640625" style="103" customWidth="1"/>
    <col min="2" max="2" width="43.33203125" style="58" customWidth="1"/>
    <col min="3" max="5" width="28.83203125" style="107" customWidth="1"/>
    <col min="6" max="6" width="16.83203125" style="18" customWidth="1"/>
    <col min="7" max="8" width="6.1640625" style="18" customWidth="1"/>
    <col min="9"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4" width="9.1640625" style="18"/>
  </cols>
  <sheetData>
    <row r="1" spans="1:5" ht="39" customHeight="1">
      <c r="A1" s="178" t="s">
        <v>65</v>
      </c>
      <c r="B1" s="179"/>
      <c r="C1" s="179"/>
      <c r="D1" s="179"/>
      <c r="E1" s="179"/>
    </row>
    <row r="2" spans="1:5" s="15" customFormat="1" ht="23.1" customHeight="1">
      <c r="A2" s="100"/>
      <c r="B2" s="98"/>
      <c r="C2" s="110"/>
      <c r="D2" s="110"/>
      <c r="E2" s="61" t="s">
        <v>66</v>
      </c>
    </row>
    <row r="3" spans="1:5" s="15" customFormat="1" ht="23.1" customHeight="1">
      <c r="A3" s="180" t="s">
        <v>298</v>
      </c>
      <c r="B3" s="181"/>
      <c r="C3" s="20"/>
      <c r="D3" s="20"/>
      <c r="E3" s="61" t="s">
        <v>2</v>
      </c>
    </row>
    <row r="4" spans="1:5" s="46" customFormat="1" ht="23.1" customHeight="1">
      <c r="A4" s="208" t="s">
        <v>67</v>
      </c>
      <c r="B4" s="209"/>
      <c r="C4" s="210" t="s">
        <v>68</v>
      </c>
      <c r="D4" s="211"/>
      <c r="E4" s="212"/>
    </row>
    <row r="5" spans="1:5" s="46" customFormat="1" ht="23.1" customHeight="1">
      <c r="A5" s="101" t="s">
        <v>69</v>
      </c>
      <c r="B5" s="99" t="s">
        <v>70</v>
      </c>
      <c r="C5" s="47" t="s">
        <v>63</v>
      </c>
      <c r="D5" s="47" t="s">
        <v>71</v>
      </c>
      <c r="E5" s="47" t="s">
        <v>72</v>
      </c>
    </row>
    <row r="6" spans="1:5" s="17" customFormat="1" ht="23.1" customHeight="1">
      <c r="A6" s="213" t="s">
        <v>40</v>
      </c>
      <c r="B6" s="214"/>
      <c r="C6" s="111">
        <f>C7+C18+C22</f>
        <v>2896.41</v>
      </c>
      <c r="D6" s="112">
        <f>D7+D18</f>
        <v>2216.6</v>
      </c>
      <c r="E6" s="112">
        <f>E22</f>
        <v>679.80999999999983</v>
      </c>
    </row>
    <row r="7" spans="1:5" s="17" customFormat="1" ht="23.1" customHeight="1">
      <c r="A7" s="48" t="s">
        <v>73</v>
      </c>
      <c r="B7" s="97" t="s">
        <v>238</v>
      </c>
      <c r="C7" s="111">
        <f>D7+E7</f>
        <v>2094.88</v>
      </c>
      <c r="D7" s="112">
        <f>SUM(D8:D17)</f>
        <v>2094.88</v>
      </c>
      <c r="E7" s="112"/>
    </row>
    <row r="8" spans="1:5" s="17" customFormat="1" ht="23.1" customHeight="1">
      <c r="A8" s="48" t="s">
        <v>74</v>
      </c>
      <c r="B8" s="97" t="s">
        <v>241</v>
      </c>
      <c r="C8" s="111">
        <f>D8+E8</f>
        <v>529.41999999999996</v>
      </c>
      <c r="D8" s="112">
        <v>529.41999999999996</v>
      </c>
      <c r="E8" s="112"/>
    </row>
    <row r="9" spans="1:5" s="17" customFormat="1" ht="23.1" customHeight="1">
      <c r="A9" s="48" t="s">
        <v>75</v>
      </c>
      <c r="B9" s="97" t="s">
        <v>242</v>
      </c>
      <c r="C9" s="111">
        <f t="shared" ref="C9:C33" si="0">D9+E9</f>
        <v>239.35</v>
      </c>
      <c r="D9" s="112">
        <v>239.35</v>
      </c>
      <c r="E9" s="112"/>
    </row>
    <row r="10" spans="1:5" s="17" customFormat="1" ht="23.1" customHeight="1">
      <c r="A10" s="49" t="s">
        <v>76</v>
      </c>
      <c r="B10" s="97" t="s">
        <v>243</v>
      </c>
      <c r="C10" s="111">
        <f t="shared" si="0"/>
        <v>366.34</v>
      </c>
      <c r="D10" s="112">
        <v>366.34</v>
      </c>
      <c r="E10" s="112"/>
    </row>
    <row r="11" spans="1:5" s="17" customFormat="1" ht="23.1" customHeight="1">
      <c r="A11" s="49" t="s">
        <v>254</v>
      </c>
      <c r="B11" s="97" t="s">
        <v>247</v>
      </c>
      <c r="C11" s="111">
        <f t="shared" si="0"/>
        <v>143.80000000000001</v>
      </c>
      <c r="D11" s="112">
        <v>143.80000000000001</v>
      </c>
      <c r="E11" s="112"/>
    </row>
    <row r="12" spans="1:5" s="17" customFormat="1" ht="23.1" customHeight="1">
      <c r="A12" s="102" t="s">
        <v>255</v>
      </c>
      <c r="B12" s="27" t="s">
        <v>248</v>
      </c>
      <c r="C12" s="111">
        <f t="shared" si="0"/>
        <v>135.99</v>
      </c>
      <c r="D12" s="112">
        <v>135.99</v>
      </c>
      <c r="E12" s="112"/>
    </row>
    <row r="13" spans="1:5" s="17" customFormat="1" ht="23.1" customHeight="1">
      <c r="A13" s="102" t="s">
        <v>256</v>
      </c>
      <c r="B13" s="27" t="s">
        <v>249</v>
      </c>
      <c r="C13" s="111">
        <f t="shared" si="0"/>
        <v>97.21</v>
      </c>
      <c r="D13" s="112">
        <v>97.21</v>
      </c>
      <c r="E13" s="112"/>
    </row>
    <row r="14" spans="1:5" s="17" customFormat="1" ht="23.1" customHeight="1">
      <c r="A14" s="102" t="s">
        <v>257</v>
      </c>
      <c r="B14" s="27" t="s">
        <v>250</v>
      </c>
      <c r="C14" s="111">
        <f t="shared" si="0"/>
        <v>197.53</v>
      </c>
      <c r="D14" s="112">
        <v>197.53</v>
      </c>
      <c r="E14" s="112"/>
    </row>
    <row r="15" spans="1:5" s="17" customFormat="1" ht="23.1" customHeight="1">
      <c r="A15" s="102" t="s">
        <v>258</v>
      </c>
      <c r="B15" s="27" t="s">
        <v>251</v>
      </c>
      <c r="C15" s="111">
        <f t="shared" si="0"/>
        <v>19.41</v>
      </c>
      <c r="D15" s="112">
        <v>19.41</v>
      </c>
      <c r="E15" s="112"/>
    </row>
    <row r="16" spans="1:5" s="17" customFormat="1" ht="23.1" customHeight="1">
      <c r="A16" s="102" t="s">
        <v>259</v>
      </c>
      <c r="B16" s="27" t="s">
        <v>252</v>
      </c>
      <c r="C16" s="111">
        <f t="shared" si="0"/>
        <v>115.05</v>
      </c>
      <c r="D16" s="112">
        <v>115.05</v>
      </c>
      <c r="E16" s="112"/>
    </row>
    <row r="17" spans="1:5" s="17" customFormat="1" ht="23.1" customHeight="1">
      <c r="A17" s="102" t="s">
        <v>260</v>
      </c>
      <c r="B17" s="27" t="s">
        <v>253</v>
      </c>
      <c r="C17" s="111">
        <f t="shared" si="0"/>
        <v>250.78</v>
      </c>
      <c r="D17" s="112">
        <v>250.78</v>
      </c>
      <c r="E17" s="112"/>
    </row>
    <row r="18" spans="1:5" s="17" customFormat="1" ht="23.1" customHeight="1">
      <c r="A18" s="49" t="s">
        <v>77</v>
      </c>
      <c r="B18" s="97" t="s">
        <v>239</v>
      </c>
      <c r="C18" s="111">
        <f t="shared" si="0"/>
        <v>121.72</v>
      </c>
      <c r="D18" s="112">
        <f>D19+D20+D21</f>
        <v>121.72</v>
      </c>
      <c r="E18" s="112"/>
    </row>
    <row r="19" spans="1:5" s="17" customFormat="1" ht="23.1" customHeight="1">
      <c r="A19" s="49" t="s">
        <v>263</v>
      </c>
      <c r="B19" s="97" t="s">
        <v>244</v>
      </c>
      <c r="C19" s="111">
        <f t="shared" si="0"/>
        <v>35.82</v>
      </c>
      <c r="D19" s="112">
        <v>35.82</v>
      </c>
      <c r="E19" s="112"/>
    </row>
    <row r="20" spans="1:5" s="17" customFormat="1" ht="23.1" customHeight="1">
      <c r="A20" s="49" t="s">
        <v>264</v>
      </c>
      <c r="B20" s="97" t="s">
        <v>261</v>
      </c>
      <c r="C20" s="111">
        <f t="shared" si="0"/>
        <v>85.53</v>
      </c>
      <c r="D20" s="112">
        <v>85.53</v>
      </c>
      <c r="E20" s="112"/>
    </row>
    <row r="21" spans="1:5" s="17" customFormat="1" ht="23.1" customHeight="1">
      <c r="A21" s="102" t="s">
        <v>265</v>
      </c>
      <c r="B21" s="27" t="s">
        <v>262</v>
      </c>
      <c r="C21" s="111">
        <f t="shared" si="0"/>
        <v>0.37</v>
      </c>
      <c r="D21" s="112">
        <v>0.37</v>
      </c>
      <c r="E21" s="112"/>
    </row>
    <row r="22" spans="1:5" s="17" customFormat="1" ht="23.1" customHeight="1">
      <c r="A22" s="49" t="s">
        <v>78</v>
      </c>
      <c r="B22" s="97" t="s">
        <v>240</v>
      </c>
      <c r="C22" s="111">
        <f t="shared" si="0"/>
        <v>679.80999999999983</v>
      </c>
      <c r="D22" s="112"/>
      <c r="E22" s="112">
        <f>SUM(E23:E34)</f>
        <v>679.80999999999983</v>
      </c>
    </row>
    <row r="23" spans="1:5" s="17" customFormat="1" ht="23.1" customHeight="1">
      <c r="A23" s="49" t="s">
        <v>79</v>
      </c>
      <c r="B23" s="97" t="s">
        <v>245</v>
      </c>
      <c r="C23" s="111">
        <f>D23+E23</f>
        <v>535.02</v>
      </c>
      <c r="D23" s="242"/>
      <c r="E23" s="112">
        <v>535.02</v>
      </c>
    </row>
    <row r="24" spans="1:5" s="17" customFormat="1" ht="23.1" customHeight="1">
      <c r="A24" s="49" t="s">
        <v>266</v>
      </c>
      <c r="B24" s="97" t="s">
        <v>246</v>
      </c>
      <c r="C24" s="111">
        <f t="shared" ref="C24:C34" si="1">D24+E24</f>
        <v>2.78</v>
      </c>
      <c r="D24" s="242"/>
      <c r="E24" s="112">
        <v>2.78</v>
      </c>
    </row>
    <row r="25" spans="1:5" s="17" customFormat="1" ht="23.1" customHeight="1">
      <c r="A25" s="49" t="s">
        <v>267</v>
      </c>
      <c r="B25" s="97" t="s">
        <v>277</v>
      </c>
      <c r="C25" s="111">
        <f t="shared" si="1"/>
        <v>45.68</v>
      </c>
      <c r="D25" s="242"/>
      <c r="E25" s="112">
        <v>45.68</v>
      </c>
    </row>
    <row r="26" spans="1:5" s="17" customFormat="1" ht="23.1" customHeight="1">
      <c r="A26" s="49" t="s">
        <v>268</v>
      </c>
      <c r="B26" s="97" t="s">
        <v>278</v>
      </c>
      <c r="C26" s="111">
        <f t="shared" si="1"/>
        <v>0</v>
      </c>
      <c r="D26" s="242"/>
      <c r="E26" s="112"/>
    </row>
    <row r="27" spans="1:5" s="17" customFormat="1" ht="23.1" customHeight="1">
      <c r="A27" s="49" t="s">
        <v>269</v>
      </c>
      <c r="B27" s="148" t="s">
        <v>279</v>
      </c>
      <c r="C27" s="111">
        <f t="shared" si="1"/>
        <v>0.47</v>
      </c>
      <c r="D27" s="242"/>
      <c r="E27" s="112">
        <v>0.47</v>
      </c>
    </row>
    <row r="28" spans="1:5" s="17" customFormat="1" ht="23.1" customHeight="1">
      <c r="A28" s="49" t="s">
        <v>270</v>
      </c>
      <c r="B28" s="27" t="s">
        <v>280</v>
      </c>
      <c r="C28" s="111">
        <f t="shared" si="1"/>
        <v>0.67</v>
      </c>
      <c r="D28" s="242"/>
      <c r="E28" s="112">
        <v>0.67</v>
      </c>
    </row>
    <row r="29" spans="1:5" s="17" customFormat="1" ht="23.1" customHeight="1">
      <c r="A29" s="49" t="s">
        <v>271</v>
      </c>
      <c r="B29" s="104" t="s">
        <v>281</v>
      </c>
      <c r="C29" s="111">
        <f t="shared" si="1"/>
        <v>0</v>
      </c>
      <c r="D29" s="242"/>
      <c r="E29" s="112"/>
    </row>
    <row r="30" spans="1:5" s="17" customFormat="1" ht="23.1" customHeight="1">
      <c r="A30" s="49" t="s">
        <v>272</v>
      </c>
      <c r="B30" s="104" t="s">
        <v>282</v>
      </c>
      <c r="C30" s="111">
        <f t="shared" si="1"/>
        <v>32.83</v>
      </c>
      <c r="D30" s="242"/>
      <c r="E30" s="112">
        <v>32.83</v>
      </c>
    </row>
    <row r="31" spans="1:5" s="17" customFormat="1" ht="23.1" customHeight="1">
      <c r="A31" s="49" t="s">
        <v>273</v>
      </c>
      <c r="B31" s="104" t="s">
        <v>283</v>
      </c>
      <c r="C31" s="111">
        <f t="shared" si="1"/>
        <v>13.54</v>
      </c>
      <c r="D31" s="242"/>
      <c r="E31" s="112">
        <v>13.54</v>
      </c>
    </row>
    <row r="32" spans="1:5" s="17" customFormat="1" ht="23.1" customHeight="1">
      <c r="A32" s="49" t="s">
        <v>274</v>
      </c>
      <c r="B32" s="104" t="s">
        <v>284</v>
      </c>
      <c r="C32" s="111">
        <f t="shared" si="1"/>
        <v>10.1</v>
      </c>
      <c r="D32" s="242"/>
      <c r="E32" s="112">
        <v>10.1</v>
      </c>
    </row>
    <row r="33" spans="1:5" s="17" customFormat="1" ht="23.1" customHeight="1">
      <c r="A33" s="49" t="s">
        <v>275</v>
      </c>
      <c r="B33" s="104" t="s">
        <v>285</v>
      </c>
      <c r="C33" s="111">
        <f t="shared" si="1"/>
        <v>33.31</v>
      </c>
      <c r="D33" s="242"/>
      <c r="E33" s="112">
        <v>33.31</v>
      </c>
    </row>
    <row r="34" spans="1:5" s="17" customFormat="1" ht="23.1" customHeight="1">
      <c r="A34" s="102" t="s">
        <v>276</v>
      </c>
      <c r="B34" s="104" t="s">
        <v>286</v>
      </c>
      <c r="C34" s="111">
        <f t="shared" si="1"/>
        <v>5.41</v>
      </c>
      <c r="D34" s="242"/>
      <c r="E34" s="112">
        <v>5.41</v>
      </c>
    </row>
  </sheetData>
  <mergeCells count="5">
    <mergeCell ref="A1:E1"/>
    <mergeCell ref="A3:B3"/>
    <mergeCell ref="A4:B4"/>
    <mergeCell ref="C4:E4"/>
    <mergeCell ref="A6:B6"/>
  </mergeCells>
  <phoneticPr fontId="14" type="noConversion"/>
  <printOptions horizontalCentered="1"/>
  <pageMargins left="0.78740157480314965" right="0.78740157480314965" top="0.78740157480314965" bottom="0.78740157480314965" header="0.31496062992125984" footer="0.31496062992125984"/>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32"/>
  <sheetViews>
    <sheetView workbookViewId="0">
      <selection activeCell="L11" sqref="L11"/>
    </sheetView>
  </sheetViews>
  <sheetFormatPr defaultColWidth="9" defaultRowHeight="14.25"/>
  <cols>
    <col min="1" max="1" width="14.6640625" style="32" customWidth="1"/>
    <col min="2" max="2" width="53.5" style="33" customWidth="1"/>
    <col min="3" max="3" width="14.83203125" style="33" customWidth="1"/>
    <col min="4" max="7" width="14.83203125" style="34" customWidth="1"/>
    <col min="8" max="8" width="14.8320312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8" ht="38.1" customHeight="1">
      <c r="A1" s="178" t="s">
        <v>80</v>
      </c>
      <c r="B1" s="179"/>
      <c r="C1" s="179"/>
      <c r="D1" s="179"/>
      <c r="E1" s="179"/>
      <c r="F1" s="179"/>
      <c r="G1" s="179"/>
      <c r="H1" s="179"/>
    </row>
    <row r="2" spans="1:8" s="28" customFormat="1" ht="24.95" customHeight="1">
      <c r="A2" s="19"/>
      <c r="B2" s="35"/>
      <c r="C2" s="35"/>
      <c r="D2" s="35"/>
      <c r="E2" s="35"/>
      <c r="F2" s="35"/>
      <c r="G2" s="35"/>
      <c r="H2" s="12" t="s">
        <v>81</v>
      </c>
    </row>
    <row r="3" spans="1:8" s="28" customFormat="1" ht="24.95" customHeight="1">
      <c r="A3" s="180" t="s">
        <v>298</v>
      </c>
      <c r="B3" s="181"/>
      <c r="C3" s="36"/>
      <c r="D3" s="35"/>
      <c r="E3" s="35"/>
      <c r="F3" s="35"/>
      <c r="G3" s="35"/>
      <c r="H3" s="12" t="s">
        <v>2</v>
      </c>
    </row>
    <row r="4" spans="1:8" s="29" customFormat="1" ht="24.95" customHeight="1">
      <c r="A4" s="217" t="s">
        <v>36</v>
      </c>
      <c r="B4" s="205" t="s">
        <v>37</v>
      </c>
      <c r="C4" s="205" t="s">
        <v>22</v>
      </c>
      <c r="D4" s="215" t="s">
        <v>62</v>
      </c>
      <c r="E4" s="215" t="s">
        <v>82</v>
      </c>
      <c r="F4" s="215"/>
      <c r="G4" s="215"/>
      <c r="H4" s="215" t="s">
        <v>23</v>
      </c>
    </row>
    <row r="5" spans="1:8" s="29" customFormat="1" ht="24.95" customHeight="1">
      <c r="A5" s="218"/>
      <c r="B5" s="205"/>
      <c r="C5" s="205"/>
      <c r="D5" s="215"/>
      <c r="E5" s="37" t="s">
        <v>63</v>
      </c>
      <c r="F5" s="37" t="s">
        <v>45</v>
      </c>
      <c r="G5" s="37" t="s">
        <v>46</v>
      </c>
      <c r="H5" s="215"/>
    </row>
    <row r="6" spans="1:8" s="30" customFormat="1" ht="24.95" customHeight="1">
      <c r="A6" s="216" t="s">
        <v>40</v>
      </c>
      <c r="B6" s="216"/>
      <c r="C6" s="39"/>
      <c r="D6" s="108">
        <f>E6</f>
        <v>1415.1899999999998</v>
      </c>
      <c r="E6" s="108">
        <f>E7+E11</f>
        <v>1415.1899999999998</v>
      </c>
      <c r="F6" s="108"/>
      <c r="G6" s="108">
        <f t="shared" ref="F6:G6" si="0">G7+G11</f>
        <v>1415.1899999999998</v>
      </c>
      <c r="H6" s="39"/>
    </row>
    <row r="7" spans="1:8" s="30" customFormat="1" ht="24.95" customHeight="1">
      <c r="A7" s="40">
        <v>212</v>
      </c>
      <c r="B7" s="41" t="s">
        <v>84</v>
      </c>
      <c r="C7" s="39"/>
      <c r="D7" s="108">
        <f t="shared" ref="D7:D15" si="1">E7</f>
        <v>25.35</v>
      </c>
      <c r="E7" s="108">
        <f>E8</f>
        <v>25.35</v>
      </c>
      <c r="F7" s="108"/>
      <c r="G7" s="108">
        <f t="shared" ref="F7:G7" si="2">G8</f>
        <v>25.35</v>
      </c>
      <c r="H7" s="39"/>
    </row>
    <row r="8" spans="1:8" s="30" customFormat="1" ht="24.95" customHeight="1">
      <c r="A8" s="40">
        <v>21208</v>
      </c>
      <c r="B8" s="41" t="s">
        <v>209</v>
      </c>
      <c r="C8" s="39"/>
      <c r="D8" s="108">
        <f t="shared" si="1"/>
        <v>25.35</v>
      </c>
      <c r="E8" s="108">
        <f>E9+E10</f>
        <v>25.35</v>
      </c>
      <c r="F8" s="108"/>
      <c r="G8" s="108">
        <f t="shared" ref="F8:G8" si="3">G9+G10</f>
        <v>25.35</v>
      </c>
      <c r="H8" s="39"/>
    </row>
    <row r="9" spans="1:8" s="30" customFormat="1" ht="24.95" customHeight="1">
      <c r="A9" s="243">
        <v>2120804</v>
      </c>
      <c r="B9" s="244" t="s">
        <v>368</v>
      </c>
      <c r="C9" s="245"/>
      <c r="D9" s="108">
        <f t="shared" si="1"/>
        <v>5.6</v>
      </c>
      <c r="E9" s="246">
        <f>F9+G9</f>
        <v>5.6</v>
      </c>
      <c r="F9" s="246"/>
      <c r="G9" s="246">
        <v>5.6</v>
      </c>
      <c r="H9" s="245"/>
    </row>
    <row r="10" spans="1:8" s="30" customFormat="1" ht="24.95" customHeight="1">
      <c r="A10" s="40">
        <v>2120899</v>
      </c>
      <c r="B10" s="41" t="s">
        <v>287</v>
      </c>
      <c r="C10" s="39"/>
      <c r="D10" s="108">
        <f t="shared" si="1"/>
        <v>19.75</v>
      </c>
      <c r="E10" s="246">
        <f t="shared" ref="E10:E15" si="4">F10+G10</f>
        <v>19.75</v>
      </c>
      <c r="F10" s="108"/>
      <c r="G10" s="108">
        <v>19.75</v>
      </c>
      <c r="H10" s="39"/>
    </row>
    <row r="11" spans="1:8" s="30" customFormat="1" ht="24.95" customHeight="1">
      <c r="A11" s="82">
        <v>213</v>
      </c>
      <c r="B11" s="80" t="s">
        <v>211</v>
      </c>
      <c r="C11" s="39"/>
      <c r="D11" s="108">
        <f t="shared" si="1"/>
        <v>1389.84</v>
      </c>
      <c r="E11" s="246">
        <f>E12+E14</f>
        <v>1389.84</v>
      </c>
      <c r="F11" s="246"/>
      <c r="G11" s="246">
        <f t="shared" ref="F11:G11" si="5">G12+G14</f>
        <v>1389.84</v>
      </c>
      <c r="H11" s="39"/>
    </row>
    <row r="12" spans="1:8" s="30" customFormat="1" ht="24.95" customHeight="1">
      <c r="A12" s="40">
        <v>21367</v>
      </c>
      <c r="B12" s="41" t="s">
        <v>222</v>
      </c>
      <c r="C12" s="39"/>
      <c r="D12" s="108">
        <f t="shared" si="1"/>
        <v>601.03</v>
      </c>
      <c r="E12" s="246">
        <f>E13</f>
        <v>601.03</v>
      </c>
      <c r="F12" s="246"/>
      <c r="G12" s="246">
        <f t="shared" ref="F12:G12" si="6">G13</f>
        <v>601.03</v>
      </c>
      <c r="H12" s="39"/>
    </row>
    <row r="13" spans="1:8" s="31" customFormat="1" ht="24.95" customHeight="1">
      <c r="A13" s="40">
        <v>2136702</v>
      </c>
      <c r="B13" s="41" t="s">
        <v>288</v>
      </c>
      <c r="C13" s="39"/>
      <c r="D13" s="108">
        <f t="shared" si="1"/>
        <v>601.03</v>
      </c>
      <c r="E13" s="246">
        <f t="shared" si="4"/>
        <v>601.03</v>
      </c>
      <c r="F13" s="38"/>
      <c r="G13" s="38">
        <v>601.03</v>
      </c>
      <c r="H13" s="45"/>
    </row>
    <row r="14" spans="1:8" s="31" customFormat="1" ht="24.95" customHeight="1">
      <c r="A14" s="40">
        <v>21369</v>
      </c>
      <c r="B14" s="41" t="s">
        <v>224</v>
      </c>
      <c r="C14" s="39"/>
      <c r="D14" s="108">
        <f t="shared" si="1"/>
        <v>788.81</v>
      </c>
      <c r="E14" s="246">
        <f>E15</f>
        <v>788.81</v>
      </c>
      <c r="F14" s="246"/>
      <c r="G14" s="246">
        <f t="shared" ref="F14:G14" si="7">G15</f>
        <v>788.81</v>
      </c>
      <c r="H14" s="45"/>
    </row>
    <row r="15" spans="1:8" s="31" customFormat="1" ht="24.95" customHeight="1">
      <c r="A15" s="40">
        <v>2136902</v>
      </c>
      <c r="B15" s="41" t="s">
        <v>289</v>
      </c>
      <c r="C15" s="39"/>
      <c r="D15" s="108">
        <f t="shared" si="1"/>
        <v>788.81</v>
      </c>
      <c r="E15" s="246">
        <f t="shared" si="4"/>
        <v>788.81</v>
      </c>
      <c r="F15" s="38"/>
      <c r="G15" s="38">
        <v>788.81</v>
      </c>
      <c r="H15" s="45"/>
    </row>
    <row r="16" spans="1:8" s="30" customFormat="1" ht="24.95" customHeight="1">
      <c r="A16" s="42" t="s">
        <v>85</v>
      </c>
      <c r="B16" s="43"/>
      <c r="C16" s="43"/>
      <c r="D16" s="109"/>
      <c r="E16" s="109"/>
      <c r="F16" s="109"/>
      <c r="G16" s="109"/>
      <c r="H16" s="43"/>
    </row>
    <row r="17" spans="1:10" s="30" customFormat="1" ht="24.95" customHeight="1">
      <c r="A17" s="44" t="s">
        <v>86</v>
      </c>
      <c r="B17" s="43"/>
      <c r="C17" s="43"/>
      <c r="D17" s="109"/>
      <c r="E17" s="109"/>
      <c r="F17" s="109"/>
      <c r="G17" s="109"/>
      <c r="H17" s="43"/>
      <c r="I17" s="43"/>
      <c r="J17" s="43"/>
    </row>
    <row r="18" spans="1:10" ht="21" customHeight="1"/>
    <row r="19" spans="1:10" ht="21" customHeight="1"/>
    <row r="20" spans="1:10" ht="21" customHeight="1"/>
    <row r="21" spans="1:10" ht="21" customHeight="1"/>
    <row r="22" spans="1:10" ht="21" customHeight="1"/>
    <row r="23" spans="1:10" ht="21" customHeight="1"/>
    <row r="24" spans="1:10" ht="21" customHeight="1"/>
    <row r="25" spans="1:10" ht="21" customHeight="1"/>
    <row r="26" spans="1:10" ht="21" customHeight="1"/>
    <row r="27" spans="1:10" ht="21" customHeight="1"/>
    <row r="28" spans="1:10" ht="21" customHeight="1"/>
    <row r="29" spans="1:10" ht="21" customHeight="1"/>
    <row r="30" spans="1:10" ht="21" customHeight="1"/>
    <row r="31" spans="1:10" ht="21" customHeight="1"/>
    <row r="32" spans="1:10" ht="21" customHeight="1"/>
  </sheetData>
  <mergeCells count="9">
    <mergeCell ref="A1:H1"/>
    <mergeCell ref="A3:B3"/>
    <mergeCell ref="E4:G4"/>
    <mergeCell ref="A6:B6"/>
    <mergeCell ref="A4:A5"/>
    <mergeCell ref="B4:B5"/>
    <mergeCell ref="C4:C5"/>
    <mergeCell ref="D4:D5"/>
    <mergeCell ref="H4:H5"/>
  </mergeCells>
  <phoneticPr fontId="14" type="noConversion"/>
  <conditionalFormatting sqref="G2 H3 A1:A2 B3:E4 A6 I1:IU1 B5 D5:E6 I5:IU5 H4:IU4 J2:IU3 H6:IU65522 F5:G15 A7:E15">
    <cfRule type="expression" dxfId="9" priority="1" stopIfTrue="1">
      <formula>含公式的单元格</formula>
    </cfRule>
  </conditionalFormatting>
  <conditionalFormatting sqref="B16:G65522">
    <cfRule type="expression" dxfId="8" priority="4"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9"/>
  <sheetViews>
    <sheetView workbookViewId="0">
      <selection activeCell="E26" sqref="E26"/>
    </sheetView>
  </sheetViews>
  <sheetFormatPr defaultColWidth="9" defaultRowHeight="11.25"/>
  <cols>
    <col min="1" max="1" width="46.83203125" style="18" customWidth="1"/>
    <col min="2" max="2" width="20" style="107" customWidth="1"/>
    <col min="3" max="3" width="17.33203125" style="107" customWidth="1"/>
    <col min="4" max="4" width="50.33203125" style="18" customWidth="1"/>
    <col min="5" max="5" width="21.33203125" style="107" customWidth="1"/>
    <col min="6"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5" ht="27.95" customHeight="1">
      <c r="A1" s="178" t="s">
        <v>87</v>
      </c>
      <c r="B1" s="179"/>
      <c r="C1" s="179"/>
      <c r="D1" s="179"/>
      <c r="E1" s="179"/>
    </row>
    <row r="2" spans="1:5" s="15" customFormat="1" ht="20.100000000000001" customHeight="1">
      <c r="A2" s="19"/>
      <c r="B2" s="20"/>
      <c r="C2" s="20"/>
      <c r="E2" s="35" t="s">
        <v>88</v>
      </c>
    </row>
    <row r="3" spans="1:5" s="15" customFormat="1" ht="20.100000000000001" customHeight="1">
      <c r="A3" s="149" t="s">
        <v>298</v>
      </c>
      <c r="B3" s="20"/>
      <c r="C3" s="20"/>
      <c r="E3" s="35" t="s">
        <v>2</v>
      </c>
    </row>
    <row r="4" spans="1:5" s="16" customFormat="1" ht="20.100000000000001" customHeight="1">
      <c r="A4" s="21" t="s">
        <v>89</v>
      </c>
      <c r="B4" s="21" t="s">
        <v>90</v>
      </c>
      <c r="C4" s="21" t="s">
        <v>6</v>
      </c>
      <c r="D4" s="21" t="s">
        <v>89</v>
      </c>
      <c r="E4" s="21" t="s">
        <v>6</v>
      </c>
    </row>
    <row r="5" spans="1:5" s="17" customFormat="1" ht="20.100000000000001" customHeight="1">
      <c r="A5" s="22" t="s">
        <v>91</v>
      </c>
      <c r="B5" s="23" t="s">
        <v>92</v>
      </c>
      <c r="C5" s="23" t="s">
        <v>92</v>
      </c>
      <c r="D5" s="22" t="s">
        <v>93</v>
      </c>
      <c r="E5" s="105">
        <f>E6</f>
        <v>550.09</v>
      </c>
    </row>
    <row r="6" spans="1:5" s="17" customFormat="1" ht="20.100000000000001" customHeight="1">
      <c r="A6" s="22" t="s">
        <v>94</v>
      </c>
      <c r="B6" s="105">
        <v>14.5</v>
      </c>
      <c r="C6" s="105">
        <f>C8+C11</f>
        <v>10.77</v>
      </c>
      <c r="D6" s="25" t="s">
        <v>95</v>
      </c>
      <c r="E6" s="105">
        <v>550.09</v>
      </c>
    </row>
    <row r="7" spans="1:5" s="17" customFormat="1" ht="20.100000000000001" customHeight="1">
      <c r="A7" s="25" t="s">
        <v>96</v>
      </c>
      <c r="B7" s="105"/>
      <c r="C7" s="105"/>
      <c r="D7" s="25" t="s">
        <v>97</v>
      </c>
      <c r="E7" s="23"/>
    </row>
    <row r="8" spans="1:5" s="17" customFormat="1" ht="20.100000000000001" customHeight="1">
      <c r="A8" s="25" t="s">
        <v>98</v>
      </c>
      <c r="B8" s="105">
        <v>12</v>
      </c>
      <c r="C8" s="105">
        <v>10.1</v>
      </c>
      <c r="D8" s="22" t="s">
        <v>99</v>
      </c>
      <c r="E8" s="23" t="s">
        <v>100</v>
      </c>
    </row>
    <row r="9" spans="1:5" s="17" customFormat="1" ht="20.100000000000001" customHeight="1">
      <c r="A9" s="25" t="s">
        <v>101</v>
      </c>
      <c r="B9" s="23"/>
      <c r="C9" s="23"/>
      <c r="D9" s="25" t="s">
        <v>102</v>
      </c>
      <c r="E9" s="23" t="s">
        <v>92</v>
      </c>
    </row>
    <row r="10" spans="1:5" s="17" customFormat="1" ht="20.100000000000001" customHeight="1">
      <c r="A10" s="25" t="s">
        <v>103</v>
      </c>
      <c r="B10" s="105">
        <v>12</v>
      </c>
      <c r="C10" s="105">
        <v>10.1</v>
      </c>
      <c r="D10" s="25" t="s">
        <v>104</v>
      </c>
      <c r="E10" s="106"/>
    </row>
    <row r="11" spans="1:5" s="17" customFormat="1" ht="20.100000000000001" customHeight="1">
      <c r="A11" s="25" t="s">
        <v>105</v>
      </c>
      <c r="B11" s="105">
        <v>2.5</v>
      </c>
      <c r="C11" s="105">
        <v>0.67</v>
      </c>
      <c r="D11" s="25" t="s">
        <v>106</v>
      </c>
      <c r="E11" s="23"/>
    </row>
    <row r="12" spans="1:5" s="17" customFormat="1" ht="20.100000000000001" customHeight="1">
      <c r="A12" s="25" t="s">
        <v>107</v>
      </c>
      <c r="B12" s="105"/>
      <c r="C12" s="105">
        <v>0.67</v>
      </c>
      <c r="D12" s="25" t="s">
        <v>108</v>
      </c>
      <c r="E12" s="106"/>
    </row>
    <row r="13" spans="1:5" s="17" customFormat="1" ht="20.100000000000001" customHeight="1">
      <c r="A13" s="25" t="s">
        <v>109</v>
      </c>
      <c r="B13" s="23"/>
      <c r="C13" s="23"/>
      <c r="D13" s="25" t="s">
        <v>110</v>
      </c>
      <c r="E13" s="23">
        <v>3</v>
      </c>
    </row>
    <row r="14" spans="1:5" s="17" customFormat="1" ht="20.100000000000001" customHeight="1">
      <c r="A14" s="25" t="s">
        <v>111</v>
      </c>
      <c r="B14" s="23" t="s">
        <v>29</v>
      </c>
      <c r="C14" s="23"/>
      <c r="D14" s="25" t="s">
        <v>112</v>
      </c>
      <c r="E14" s="23" t="s">
        <v>29</v>
      </c>
    </row>
    <row r="15" spans="1:5" s="17" customFormat="1" ht="20.100000000000001" customHeight="1">
      <c r="A15" s="22" t="s">
        <v>113</v>
      </c>
      <c r="B15" s="23" t="s">
        <v>92</v>
      </c>
      <c r="C15" s="23"/>
      <c r="D15" s="25" t="s">
        <v>114</v>
      </c>
      <c r="E15" s="23" t="s">
        <v>29</v>
      </c>
    </row>
    <row r="16" spans="1:5" s="17" customFormat="1" ht="20.100000000000001" customHeight="1">
      <c r="A16" s="25" t="s">
        <v>115</v>
      </c>
      <c r="B16" s="23" t="s">
        <v>92</v>
      </c>
      <c r="C16" s="106"/>
      <c r="D16" s="25" t="s">
        <v>116</v>
      </c>
      <c r="E16" s="23" t="s">
        <v>29</v>
      </c>
    </row>
    <row r="17" spans="1:5" s="17" customFormat="1" ht="20.100000000000001" customHeight="1">
      <c r="A17" s="25" t="s">
        <v>117</v>
      </c>
      <c r="B17" s="23" t="s">
        <v>92</v>
      </c>
      <c r="C17" s="106"/>
      <c r="D17" s="25" t="s">
        <v>118</v>
      </c>
      <c r="E17" s="23" t="s">
        <v>29</v>
      </c>
    </row>
    <row r="18" spans="1:5" s="17" customFormat="1" ht="20.100000000000001" customHeight="1">
      <c r="A18" s="25" t="s">
        <v>119</v>
      </c>
      <c r="B18" s="23" t="s">
        <v>92</v>
      </c>
      <c r="C18" s="23"/>
      <c r="D18" s="27" t="s">
        <v>120</v>
      </c>
      <c r="E18" s="23" t="s">
        <v>100</v>
      </c>
    </row>
    <row r="19" spans="1:5" s="17" customFormat="1" ht="20.100000000000001" customHeight="1">
      <c r="A19" s="25" t="s">
        <v>121</v>
      </c>
      <c r="B19" s="23" t="s">
        <v>92</v>
      </c>
      <c r="C19" s="106">
        <v>3</v>
      </c>
      <c r="D19" s="27" t="s">
        <v>122</v>
      </c>
      <c r="E19" s="23" t="s">
        <v>100</v>
      </c>
    </row>
    <row r="20" spans="1:5" s="17" customFormat="1" ht="20.100000000000001" customHeight="1">
      <c r="A20" s="25" t="s">
        <v>123</v>
      </c>
      <c r="B20" s="23" t="s">
        <v>92</v>
      </c>
      <c r="C20" s="106">
        <v>12</v>
      </c>
      <c r="D20" s="22" t="s">
        <v>124</v>
      </c>
      <c r="E20" s="23" t="s">
        <v>100</v>
      </c>
    </row>
    <row r="21" spans="1:5" s="17" customFormat="1" ht="20.100000000000001" customHeight="1">
      <c r="A21" s="25" t="s">
        <v>125</v>
      </c>
      <c r="B21" s="23" t="s">
        <v>92</v>
      </c>
      <c r="C21" s="23"/>
      <c r="D21" s="25" t="s">
        <v>126</v>
      </c>
      <c r="E21" s="23">
        <f>E22+E23</f>
        <v>11.15</v>
      </c>
    </row>
    <row r="22" spans="1:5" s="17" customFormat="1" ht="20.100000000000001" customHeight="1">
      <c r="A22" s="25" t="s">
        <v>127</v>
      </c>
      <c r="B22" s="23" t="s">
        <v>92</v>
      </c>
      <c r="C22" s="106">
        <v>60</v>
      </c>
      <c r="D22" s="25" t="s">
        <v>128</v>
      </c>
      <c r="E22" s="23">
        <v>11.15</v>
      </c>
    </row>
    <row r="23" spans="1:5" s="17" customFormat="1" ht="20.100000000000001" customHeight="1">
      <c r="A23" s="25" t="s">
        <v>129</v>
      </c>
      <c r="B23" s="23" t="s">
        <v>92</v>
      </c>
      <c r="C23" s="23"/>
      <c r="D23" s="25" t="s">
        <v>130</v>
      </c>
      <c r="E23" s="23"/>
    </row>
    <row r="24" spans="1:5" s="17" customFormat="1" ht="20.100000000000001" customHeight="1">
      <c r="A24" s="25" t="s">
        <v>131</v>
      </c>
      <c r="B24" s="23" t="s">
        <v>92</v>
      </c>
      <c r="C24" s="23"/>
      <c r="D24" s="25" t="s">
        <v>132</v>
      </c>
      <c r="E24" s="23" t="s">
        <v>100</v>
      </c>
    </row>
    <row r="25" spans="1:5" s="17" customFormat="1" ht="20.100000000000001" customHeight="1">
      <c r="A25" s="25" t="s">
        <v>133</v>
      </c>
      <c r="B25" s="23" t="s">
        <v>92</v>
      </c>
      <c r="C25" s="23"/>
      <c r="D25" s="25" t="s">
        <v>134</v>
      </c>
      <c r="E25" s="23">
        <v>11.15</v>
      </c>
    </row>
    <row r="26" spans="1:5" s="17" customFormat="1" ht="20.100000000000001" customHeight="1">
      <c r="A26" s="22" t="s">
        <v>135</v>
      </c>
      <c r="B26" s="23"/>
      <c r="C26" s="23"/>
      <c r="D26" s="25" t="s">
        <v>136</v>
      </c>
      <c r="E26" s="23">
        <v>11.15</v>
      </c>
    </row>
    <row r="27" spans="1:5" s="17" customFormat="1" ht="20.100000000000001" customHeight="1">
      <c r="A27" s="22" t="s">
        <v>137</v>
      </c>
      <c r="B27" s="23"/>
      <c r="C27" s="23">
        <v>0.47</v>
      </c>
      <c r="D27" s="25"/>
      <c r="E27" s="23"/>
    </row>
    <row r="28" spans="1:5" s="17" customFormat="1" ht="20.100000000000001" customHeight="1">
      <c r="A28" s="219" t="s">
        <v>138</v>
      </c>
      <c r="B28" s="219"/>
      <c r="C28" s="219"/>
      <c r="D28" s="219"/>
      <c r="E28" s="219"/>
    </row>
    <row r="29" spans="1:5" s="17" customFormat="1" ht="20.100000000000001" customHeight="1">
      <c r="A29" s="220" t="s">
        <v>139</v>
      </c>
      <c r="B29" s="220"/>
      <c r="C29" s="220"/>
      <c r="D29" s="220"/>
      <c r="E29" s="220"/>
    </row>
  </sheetData>
  <mergeCells count="3">
    <mergeCell ref="A1:E1"/>
    <mergeCell ref="A28:E28"/>
    <mergeCell ref="A29:E29"/>
  </mergeCells>
  <phoneticPr fontId="14" type="noConversion"/>
  <conditionalFormatting sqref="A1">
    <cfRule type="expression" dxfId="21" priority="2" stopIfTrue="1">
      <formula>含公式的单元格</formula>
    </cfRule>
  </conditionalFormatting>
  <conditionalFormatting sqref="A2">
    <cfRule type="expression" dxfId="20" priority="3" stopIfTrue="1">
      <formula>含公式的单元格</formula>
    </cfRule>
  </conditionalFormatting>
  <conditionalFormatting sqref="A3">
    <cfRule type="expression" dxfId="19" priority="1" stopIfTrue="1">
      <formula>含公式的单元格</formula>
    </cfRule>
  </conditionalFormatting>
  <conditionalFormatting sqref="E3">
    <cfRule type="expression" dxfId="18" priority="5" stopIfTrue="1">
      <formula>含公式的单元格</formula>
    </cfRule>
  </conditionalFormatting>
  <printOptions horizontalCentered="1"/>
  <pageMargins left="0.78740157480314965" right="0.78740157480314965" top="0.59055118110236227" bottom="0.59055118110236227" header="0.31496062992125984" footer="0.31496062992125984"/>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1"/>
  <sheetViews>
    <sheetView tabSelected="1" workbookViewId="0">
      <selection activeCell="O21" sqref="O21"/>
    </sheetView>
  </sheetViews>
  <sheetFormatPr defaultColWidth="9" defaultRowHeight="11.25"/>
  <cols>
    <col min="1" max="3" width="15.83203125" customWidth="1"/>
    <col min="4" max="7" width="27.83203125" customWidth="1"/>
  </cols>
  <sheetData>
    <row r="1" spans="1:8" ht="42" customHeight="1">
      <c r="A1" s="178" t="s">
        <v>140</v>
      </c>
      <c r="B1" s="179"/>
      <c r="C1" s="179"/>
      <c r="D1" s="179"/>
      <c r="E1" s="179"/>
      <c r="F1" s="179"/>
      <c r="G1" s="179"/>
      <c r="H1" s="10"/>
    </row>
    <row r="2" spans="1:8" ht="13.5">
      <c r="A2" s="4"/>
      <c r="B2" s="5"/>
      <c r="C2" s="5"/>
      <c r="D2" s="5"/>
      <c r="E2" s="5"/>
      <c r="F2" s="5"/>
      <c r="G2" s="5"/>
      <c r="H2" s="11"/>
    </row>
    <row r="3" spans="1:8" s="1" customFormat="1" ht="24.95" customHeight="1">
      <c r="A3" s="6"/>
      <c r="B3" s="6"/>
      <c r="C3" s="6"/>
      <c r="D3" s="6"/>
      <c r="E3" s="6"/>
      <c r="F3" s="6"/>
      <c r="G3" s="12" t="s">
        <v>141</v>
      </c>
    </row>
    <row r="4" spans="1:8" s="1" customFormat="1" ht="24.95" customHeight="1">
      <c r="A4" s="150" t="s">
        <v>298</v>
      </c>
      <c r="B4" s="7"/>
      <c r="C4" s="7"/>
      <c r="D4" s="8"/>
      <c r="E4" s="7"/>
      <c r="F4" s="7"/>
      <c r="G4" s="13" t="s">
        <v>2</v>
      </c>
    </row>
    <row r="5" spans="1:8" s="2" customFormat="1" ht="39.950000000000003" customHeight="1">
      <c r="A5" s="221" t="s">
        <v>142</v>
      </c>
      <c r="B5" s="222" t="s">
        <v>5</v>
      </c>
      <c r="C5" s="222" t="s">
        <v>5</v>
      </c>
      <c r="D5" s="222" t="s">
        <v>5</v>
      </c>
      <c r="E5" s="222" t="s">
        <v>82</v>
      </c>
      <c r="F5" s="222" t="s">
        <v>82</v>
      </c>
      <c r="G5" s="222" t="s">
        <v>82</v>
      </c>
    </row>
    <row r="6" spans="1:8" s="2" customFormat="1" ht="13.35" customHeight="1">
      <c r="A6" s="221" t="s">
        <v>36</v>
      </c>
      <c r="B6" s="222" t="s">
        <v>36</v>
      </c>
      <c r="C6" s="222" t="s">
        <v>36</v>
      </c>
      <c r="D6" s="222" t="s">
        <v>70</v>
      </c>
      <c r="E6" s="222" t="s">
        <v>63</v>
      </c>
      <c r="F6" s="222" t="s">
        <v>45</v>
      </c>
      <c r="G6" s="222" t="s">
        <v>46</v>
      </c>
    </row>
    <row r="7" spans="1:8" s="2" customFormat="1" ht="13.35" customHeight="1">
      <c r="A7" s="221" t="s">
        <v>36</v>
      </c>
      <c r="B7" s="222" t="s">
        <v>36</v>
      </c>
      <c r="C7" s="222" t="s">
        <v>36</v>
      </c>
      <c r="D7" s="222" t="s">
        <v>70</v>
      </c>
      <c r="E7" s="222" t="s">
        <v>63</v>
      </c>
      <c r="F7" s="222" t="s">
        <v>45</v>
      </c>
      <c r="G7" s="222" t="s">
        <v>46</v>
      </c>
    </row>
    <row r="8" spans="1:8" ht="13.35" customHeight="1">
      <c r="A8" s="230" t="s">
        <v>36</v>
      </c>
      <c r="B8" s="229" t="s">
        <v>36</v>
      </c>
      <c r="C8" s="229" t="s">
        <v>36</v>
      </c>
      <c r="D8" s="229" t="s">
        <v>70</v>
      </c>
      <c r="E8" s="229" t="s">
        <v>63</v>
      </c>
      <c r="F8" s="229" t="s">
        <v>45</v>
      </c>
      <c r="G8" s="229" t="s">
        <v>46</v>
      </c>
    </row>
    <row r="9" spans="1:8" s="3" customFormat="1" ht="39.950000000000003" customHeight="1">
      <c r="A9" s="223" t="s">
        <v>63</v>
      </c>
      <c r="B9" s="224" t="s">
        <v>63</v>
      </c>
      <c r="C9" s="224" t="s">
        <v>63</v>
      </c>
      <c r="D9" s="224" t="s">
        <v>63</v>
      </c>
      <c r="E9" s="14"/>
      <c r="F9" s="14"/>
      <c r="G9" s="14"/>
    </row>
    <row r="10" spans="1:8" s="3" customFormat="1" ht="39.950000000000003" customHeight="1">
      <c r="A10" s="225"/>
      <c r="B10" s="226"/>
      <c r="C10" s="226"/>
      <c r="D10" s="9"/>
      <c r="E10" s="14"/>
      <c r="F10" s="14"/>
      <c r="G10" s="14"/>
    </row>
    <row r="11" spans="1:8" s="3" customFormat="1" ht="24.95" customHeight="1">
      <c r="A11" s="227" t="s">
        <v>143</v>
      </c>
      <c r="B11" s="228" t="s">
        <v>144</v>
      </c>
      <c r="C11" s="228" t="s">
        <v>144</v>
      </c>
      <c r="D11" s="228" t="s">
        <v>144</v>
      </c>
      <c r="E11" s="228" t="s">
        <v>144</v>
      </c>
      <c r="F11" s="228" t="s">
        <v>144</v>
      </c>
      <c r="G11" s="228" t="s">
        <v>144</v>
      </c>
    </row>
  </sheetData>
  <mergeCells count="11">
    <mergeCell ref="A11:G11"/>
    <mergeCell ref="D6:D8"/>
    <mergeCell ref="E6:E8"/>
    <mergeCell ref="F6:F8"/>
    <mergeCell ref="G6:G8"/>
    <mergeCell ref="A6:C8"/>
    <mergeCell ref="A1:G1"/>
    <mergeCell ref="A5:D5"/>
    <mergeCell ref="E5:G5"/>
    <mergeCell ref="A9:D9"/>
    <mergeCell ref="A10:C10"/>
  </mergeCells>
  <phoneticPr fontId="14" type="noConversion"/>
  <conditionalFormatting sqref="A1">
    <cfRule type="expression" dxfId="17" priority="4" stopIfTrue="1">
      <formula>含公式的单元格</formula>
    </cfRule>
  </conditionalFormatting>
  <conditionalFormatting sqref="G3">
    <cfRule type="expression" dxfId="16" priority="2" stopIfTrue="1">
      <formula>含公式的单元格</formula>
    </cfRule>
  </conditionalFormatting>
  <conditionalFormatting sqref="A4">
    <cfRule type="expression" dxfId="15" priority="3" stopIfTrue="1">
      <formula>含公式的单元格</formula>
    </cfRule>
  </conditionalFormatting>
  <conditionalFormatting sqref="G4">
    <cfRule type="expression" dxfId="14"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2022-04-21T03:45:40Z</cp:lastPrinted>
  <dcterms:created xsi:type="dcterms:W3CDTF">2014-07-25T23:49:00Z</dcterms:created>
  <dcterms:modified xsi:type="dcterms:W3CDTF">2022-04-21T03:45:52Z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