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2" activeTab="2"/>
  </bookViews>
  <sheets>
    <sheet name="封面" sheetId="1" r:id="rId1"/>
    <sheet name="收支1" sheetId="2" r:id="rId2"/>
    <sheet name="收入总表2" sheetId="4" r:id="rId3"/>
    <sheet name="支出总表3" sheetId="20" r:id="rId4"/>
    <sheet name="支出明细表4" sheetId="79" r:id="rId5"/>
    <sheet name="本年收入安排财政拨款（补助）支出明细5" sheetId="80" r:id="rId6"/>
    <sheet name="体制补助支出明细6" sheetId="81" r:id="rId7"/>
    <sheet name="村居支出7" sheetId="22" r:id="rId8"/>
    <sheet name="城市社区治理8" sheetId="87" r:id="rId9"/>
    <sheet name="项目汇总表9" sheetId="24" r:id="rId10"/>
    <sheet name="项目支出明细表10" sheetId="71" r:id="rId11"/>
    <sheet name="公共预算支出表（含上年结转）11" sheetId="97" r:id="rId12"/>
    <sheet name="政府基金支出表（含上年结转）12" sheetId="96" r:id="rId13"/>
    <sheet name="政府采购预算表13" sheetId="62" r:id="rId14"/>
    <sheet name="政府购买服务预算表14" sheetId="64" r:id="rId15"/>
    <sheet name="机动车情况表18" sheetId="34" r:id="rId16"/>
    <sheet name="人员基本情况表19" sheetId="35" r:id="rId17"/>
    <sheet name="人员汇总表（分功能）20" sheetId="85" r:id="rId18"/>
  </sheets>
  <definedNames>
    <definedName name="_xlnm.Print_Area" localSheetId="5">'本年收入安排财政拨款（补助）支出明细5'!$A$1:$CH$55</definedName>
    <definedName name="_xlnm.Print_Area" localSheetId="8">城市社区治理8!$A$1:$J$7</definedName>
    <definedName name="_xlnm.Print_Area" localSheetId="7">村居支出7!$A$1:$W$14</definedName>
    <definedName name="_xlnm.Print_Area" localSheetId="11">'公共预算支出表（含上年结转）11'!$A$1:$CD$55</definedName>
    <definedName name="_xlnm.Print_Area" localSheetId="15">机动车情况表18!$A$1:$J$6</definedName>
    <definedName name="_xlnm.Print_Area" localSheetId="17">'人员汇总表（分功能）20'!$A$1:$P$9</definedName>
    <definedName name="_xlnm.Print_Area" localSheetId="16">人员基本情况表19!$A$1:$Z$13</definedName>
    <definedName name="_xlnm.Print_Area" localSheetId="2">收入总表2!$A$1:$P$9</definedName>
    <definedName name="_xlnm.Print_Area" localSheetId="1">收支1!$A$1:$D$30</definedName>
    <definedName name="_xlnm.Print_Area" localSheetId="6">体制补助支出明细6!$A$1:$BZ$53</definedName>
    <definedName name="_xlnm.Print_Area" localSheetId="9">项目汇总表9!$A$1:$R$29</definedName>
    <definedName name="_xlnm.Print_Area" localSheetId="10">项目支出明细表10!$A$1:$Q$58</definedName>
    <definedName name="_xlnm.Print_Area" localSheetId="13">政府采购预算表13!$A$1:$O$7</definedName>
    <definedName name="_xlnm.Print_Area" localSheetId="14">政府购买服务预算表14!$A$1:$O$7</definedName>
    <definedName name="_xlnm.Print_Area" localSheetId="12">'政府基金支出表（含上年结转）12'!$A$1:$CC$20</definedName>
    <definedName name="_xlnm.Print_Area" localSheetId="4">支出明细表4!$A$1:$CH$61</definedName>
    <definedName name="_xlnm.Print_Area" localSheetId="3">支出总表3!$A$1:$X$60</definedName>
    <definedName name="_xlnm.Print_Area">#REF!</definedName>
    <definedName name="_xlnm.Print_Titles" localSheetId="5">'本年收入安排财政拨款（补助）支出明细5'!$1:$9</definedName>
    <definedName name="_xlnm.Print_Titles" localSheetId="8">城市社区治理8!$1:$7</definedName>
    <definedName name="_xlnm.Print_Titles" localSheetId="7">村居支出7!$1:$6</definedName>
    <definedName name="_xlnm.Print_Titles" localSheetId="11">'公共预算支出表（含上年结转）11'!$1:$9</definedName>
    <definedName name="_xlnm.Print_Titles" localSheetId="15">机动车情况表18!$1:$6</definedName>
    <definedName name="_xlnm.Print_Titles" localSheetId="17">'人员汇总表（分功能）20'!$1:$7</definedName>
    <definedName name="_xlnm.Print_Titles" localSheetId="16">人员基本情况表19!$1:$11</definedName>
    <definedName name="_xlnm.Print_Titles" localSheetId="2">收入总表2!$1:$7</definedName>
    <definedName name="_xlnm.Print_Titles" localSheetId="1">收支1!$1:$5</definedName>
    <definedName name="_xlnm.Print_Titles" localSheetId="6">体制补助支出明细6!$1:$9</definedName>
    <definedName name="_xlnm.Print_Titles" localSheetId="9">项目汇总表9!$1:$7</definedName>
    <definedName name="_xlnm.Print_Titles" localSheetId="10">项目支出明细表10!$1:$8</definedName>
    <definedName name="_xlnm.Print_Titles" localSheetId="13">政府采购预算表13!$1:$7</definedName>
    <definedName name="_xlnm.Print_Titles" localSheetId="14">政府购买服务预算表14!$1:$7</definedName>
    <definedName name="_xlnm.Print_Titles" localSheetId="12">'政府基金支出表（含上年结转）12'!$1:$9</definedName>
    <definedName name="_xlnm.Print_Titles" localSheetId="4">支出明细表4!$1:$9</definedName>
    <definedName name="_xlnm.Print_Titles" localSheetId="3">支出总表3!$1:$8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<sst xmlns="http://schemas.openxmlformats.org/spreadsheetml/2006/main" count="1916" uniqueCount="462">
  <si>
    <r>
      <rPr>
        <b/>
        <sz val="36"/>
        <rFont val="宋体"/>
        <charset val="134"/>
      </rPr>
      <t>万州区镇乡街道202</t>
    </r>
    <r>
      <rPr>
        <b/>
        <sz val="36"/>
        <rFont val="宋体"/>
        <charset val="134"/>
      </rPr>
      <t>1</t>
    </r>
    <r>
      <rPr>
        <b/>
        <sz val="36"/>
        <rFont val="宋体"/>
        <charset val="134"/>
      </rPr>
      <t>年部门预算报表</t>
    </r>
  </si>
  <si>
    <t>重庆市万州区人民代表大会常务委员会办公室</t>
  </si>
  <si>
    <t>报送日期    年    月    日</t>
  </si>
  <si>
    <t>单位负责人签章：               财务负责人签章：             制表人签章：</t>
  </si>
  <si>
    <t>万州区镇乡街道2021年部门预算收支总表</t>
  </si>
  <si>
    <t>单位：元</t>
  </si>
  <si>
    <t>收                             入</t>
  </si>
  <si>
    <t>支                        出</t>
  </si>
  <si>
    <t>项                    目</t>
  </si>
  <si>
    <t>2020年预算</t>
  </si>
  <si>
    <t>项             目</t>
  </si>
  <si>
    <t xml:space="preserve">  财政拨款（补助）收入</t>
  </si>
  <si>
    <t xml:space="preserve"> 基本支出</t>
  </si>
  <si>
    <t xml:space="preserve">     体制补助</t>
  </si>
  <si>
    <t xml:space="preserve">    人员经费支出</t>
  </si>
  <si>
    <t xml:space="preserve">     公共预算</t>
  </si>
  <si>
    <t xml:space="preserve">        工资福利支出</t>
  </si>
  <si>
    <t xml:space="preserve">     政府基金</t>
  </si>
  <si>
    <t xml:space="preserve">        对个人和家庭的补助支出</t>
  </si>
  <si>
    <r>
      <rPr>
        <sz val="12"/>
        <rFont val="宋体"/>
        <charset val="134"/>
      </rPr>
      <t xml:space="preserve">  </t>
    </r>
    <r>
      <rPr>
        <sz val="9"/>
        <rFont val="宋体"/>
        <charset val="134"/>
      </rPr>
      <t>上级补助收入</t>
    </r>
  </si>
  <si>
    <t xml:space="preserve">    日常公用支出</t>
  </si>
  <si>
    <t xml:space="preserve">  事业收入</t>
  </si>
  <si>
    <t xml:space="preserve">        商品和服务支出支出（综合定额）</t>
  </si>
  <si>
    <t xml:space="preserve">  事业单位经营收入</t>
  </si>
  <si>
    <t xml:space="preserve">        其他基本公用经费</t>
  </si>
  <si>
    <t xml:space="preserve">  附属单位上缴收入</t>
  </si>
  <si>
    <t xml:space="preserve">        计提经费</t>
  </si>
  <si>
    <t xml:space="preserve">  其他收入</t>
  </si>
  <si>
    <t xml:space="preserve">        其他商品和服务支出</t>
  </si>
  <si>
    <t>项目支出</t>
  </si>
  <si>
    <t xml:space="preserve">    体制内补助安排</t>
  </si>
  <si>
    <t xml:space="preserve">        村补助</t>
  </si>
  <si>
    <t xml:space="preserve">        社区补助</t>
  </si>
  <si>
    <t xml:space="preserve">        城市社区治理</t>
  </si>
  <si>
    <t xml:space="preserve">        其他常年性补助</t>
  </si>
  <si>
    <t xml:space="preserve">    体制补助外安排</t>
  </si>
  <si>
    <t xml:space="preserve">        体制补助外安排支出</t>
  </si>
  <si>
    <t xml:space="preserve">        债务利息及费用支出</t>
  </si>
  <si>
    <t xml:space="preserve">       资本性支出（基本建设）</t>
  </si>
  <si>
    <t xml:space="preserve">        资本性支出</t>
  </si>
  <si>
    <t xml:space="preserve">        对企业补助</t>
  </si>
  <si>
    <t xml:space="preserve">        对社会保障基金补助</t>
  </si>
  <si>
    <t xml:space="preserve">        其他支出</t>
  </si>
  <si>
    <t>上年结转结余</t>
  </si>
  <si>
    <t>本  年  收  入  合  计</t>
  </si>
  <si>
    <t>本  年  支  出  合  计</t>
  </si>
  <si>
    <t>预算02表</t>
  </si>
  <si>
    <t>万州区镇乡街道2021年部门预算收入总表</t>
  </si>
  <si>
    <t>单位代码</t>
  </si>
  <si>
    <t>单位名称</t>
  </si>
  <si>
    <t>收入合计</t>
  </si>
  <si>
    <t>上年结余结转收入</t>
  </si>
  <si>
    <t>本年收入</t>
  </si>
  <si>
    <t>财政拨款（补助）收入</t>
  </si>
  <si>
    <t>事业收入</t>
  </si>
  <si>
    <t>事业单位经营收入</t>
  </si>
  <si>
    <t>上级补助收入</t>
  </si>
  <si>
    <t>附属单位上缴收入</t>
  </si>
  <si>
    <t>其他收入</t>
  </si>
  <si>
    <t>小计</t>
  </si>
  <si>
    <t>公共预算(结转)</t>
  </si>
  <si>
    <t>基金预算(结转)</t>
  </si>
  <si>
    <t>合计</t>
  </si>
  <si>
    <t>体制补助</t>
  </si>
  <si>
    <t>公共预算收入</t>
  </si>
  <si>
    <t>基金预算收入</t>
  </si>
  <si>
    <t>**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</si>
  <si>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=2+5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</si>
  <si>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=3+4</t>
    </r>
  </si>
  <si>
    <r>
      <rPr>
        <sz val="9"/>
        <rFont val="宋体"/>
        <charset val="134"/>
      </rPr>
      <t>5</t>
    </r>
    <r>
      <rPr>
        <sz val="9"/>
        <rFont val="宋体"/>
        <charset val="134"/>
      </rPr>
      <t>=6+10+11+12+13+14</t>
    </r>
  </si>
  <si>
    <r>
      <rPr>
        <sz val="9"/>
        <rFont val="宋体"/>
        <charset val="134"/>
      </rPr>
      <t>6</t>
    </r>
    <r>
      <rPr>
        <sz val="9"/>
        <rFont val="宋体"/>
        <charset val="134"/>
      </rPr>
      <t>=7+8+9</t>
    </r>
  </si>
  <si>
    <t>925013035</t>
  </si>
  <si>
    <t>重庆市万州区燕山乡人民政府</t>
  </si>
  <si>
    <t xml:space="preserve"> 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</si>
  <si>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</si>
  <si>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年部门预算支出总表</t>
    </r>
  </si>
  <si>
    <t>科目代码</t>
  </si>
  <si>
    <t>单位名称（科目）</t>
  </si>
  <si>
    <t>总      计</t>
  </si>
  <si>
    <t>基本支出</t>
  </si>
  <si>
    <t>类</t>
  </si>
  <si>
    <t>款</t>
  </si>
  <si>
    <t>项</t>
  </si>
  <si>
    <t>人员经费支出</t>
  </si>
  <si>
    <t>公用经费</t>
  </si>
  <si>
    <t>体制补助安排支出</t>
  </si>
  <si>
    <t>体制补助外安排支出</t>
  </si>
  <si>
    <t>工资福利性支出</t>
  </si>
  <si>
    <t>对个人和家庭的补助支出</t>
  </si>
  <si>
    <t>基本公用支出</t>
  </si>
  <si>
    <t>其他公用支出</t>
  </si>
  <si>
    <t>体制补助安排</t>
  </si>
  <si>
    <t xml:space="preserve">体制补助外安排   </t>
  </si>
  <si>
    <t>村居支出</t>
  </si>
  <si>
    <t>城市社区治理</t>
  </si>
  <si>
    <t>常年性定额补助支出</t>
  </si>
  <si>
    <t>1=2+15</t>
  </si>
  <si>
    <t>2=3+6+9+12</t>
  </si>
  <si>
    <t>3=4+5</t>
  </si>
  <si>
    <t>6=7+8</t>
  </si>
  <si>
    <t>9=10+11</t>
  </si>
  <si>
    <t>12=13+14</t>
  </si>
  <si>
    <t>15=16+17+18+19</t>
  </si>
  <si>
    <t>201</t>
  </si>
  <si>
    <t xml:space="preserve">  一般公共服务支出</t>
  </si>
  <si>
    <t>20101</t>
  </si>
  <si>
    <t xml:space="preserve">    人大事务</t>
  </si>
  <si>
    <t xml:space="preserve">           </t>
  </si>
  <si>
    <t xml:space="preserve">      行政运行（人大事务）</t>
  </si>
  <si>
    <t xml:space="preserve">      一般行政管理事务（人大事务）</t>
  </si>
  <si>
    <t>20103</t>
  </si>
  <si>
    <t xml:space="preserve">    政府办公厅（室）及相关机构事务</t>
  </si>
  <si>
    <t xml:space="preserve">      行政运行（政府办公厅（室）及相关机构事务）</t>
  </si>
  <si>
    <t xml:space="preserve">      事业运行（政府办公厅（室）及相关机构事务）</t>
  </si>
  <si>
    <t>20131</t>
  </si>
  <si>
    <t xml:space="preserve">    党委办公厅（室）及相关机构事务</t>
  </si>
  <si>
    <t xml:space="preserve">      行政运行（党委办公厅（室）及相关机构事务）</t>
  </si>
  <si>
    <t>207</t>
  </si>
  <si>
    <t xml:space="preserve">  文化旅游体育与传媒支出</t>
  </si>
  <si>
    <t>20701</t>
  </si>
  <si>
    <t xml:space="preserve">    文化和旅游</t>
  </si>
  <si>
    <t xml:space="preserve">      群众文化</t>
  </si>
  <si>
    <t>208</t>
  </si>
  <si>
    <t xml:space="preserve">  社会保障和就业支出</t>
  </si>
  <si>
    <t>20801</t>
  </si>
  <si>
    <t xml:space="preserve">    人力资源和社会保障管理事务</t>
  </si>
  <si>
    <t xml:space="preserve">      社会保险经办机构</t>
  </si>
  <si>
    <t>20802</t>
  </si>
  <si>
    <t xml:space="preserve">    民政管理事务</t>
  </si>
  <si>
    <t xml:space="preserve">      基层政权建设和社区治理</t>
  </si>
  <si>
    <t>20805</t>
  </si>
  <si>
    <t xml:space="preserve">    行政事业单位养老支出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</si>
  <si>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</si>
  <si>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</si>
  <si>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</si>
  <si>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>20822</t>
  </si>
  <si>
    <t xml:space="preserve">    大中型水库移民后期扶持基金支出</t>
  </si>
  <si>
    <t xml:space="preserve">      基础设施建设和经济发展（大中型水库移民后期扶持基金支出）</t>
  </si>
  <si>
    <t>20828</t>
  </si>
  <si>
    <t xml:space="preserve">    退役军人管理事务</t>
  </si>
  <si>
    <t xml:space="preserve">      事业运行</t>
  </si>
  <si>
    <t>210</t>
  </si>
  <si>
    <t xml:space="preserve">  卫生健康支出</t>
  </si>
  <si>
    <t>21011</t>
  </si>
  <si>
    <t xml:space="preserve">    行政事业单位医疗</t>
  </si>
  <si>
    <t xml:space="preserve">      行政单位医疗</t>
  </si>
  <si>
    <t xml:space="preserve">      事业单位医疗</t>
  </si>
  <si>
    <t xml:space="preserve">      其他行政事业单位医疗支出</t>
  </si>
  <si>
    <t>212</t>
  </si>
  <si>
    <t xml:space="preserve">  城乡社区支出</t>
  </si>
  <si>
    <t>21201</t>
  </si>
  <si>
    <t xml:space="preserve">    城乡社区管理事务</t>
  </si>
  <si>
    <t xml:space="preserve">      其他城乡社区管理事务支出</t>
  </si>
  <si>
    <t>21214</t>
  </si>
  <si>
    <t xml:space="preserve">    污水处理费安排的支出</t>
  </si>
  <si>
    <t xml:space="preserve">      其他污水处理费安排的支出</t>
  </si>
  <si>
    <t>213</t>
  </si>
  <si>
    <t xml:space="preserve">  农林水支出</t>
  </si>
  <si>
    <t>21301</t>
  </si>
  <si>
    <t xml:space="preserve">    农业农村</t>
  </si>
  <si>
    <t xml:space="preserve">      事业运行（农业）</t>
  </si>
  <si>
    <t>21303</t>
  </si>
  <si>
    <t xml:space="preserve">    水利</t>
  </si>
  <si>
    <t xml:space="preserve">      农村人畜饮水</t>
  </si>
  <si>
    <t>21307</t>
  </si>
  <si>
    <t xml:space="preserve">    农村综合改革</t>
  </si>
  <si>
    <t xml:space="preserve">      对村民委员会和村党支部的补助</t>
  </si>
  <si>
    <t>21369</t>
  </si>
  <si>
    <t xml:space="preserve">    国家重大水利工程建设基金安排的支出</t>
  </si>
  <si>
    <t xml:space="preserve">      三峡后续工作</t>
  </si>
  <si>
    <t>214</t>
  </si>
  <si>
    <t xml:space="preserve">  交通运输支出</t>
  </si>
  <si>
    <t>21401</t>
  </si>
  <si>
    <t xml:space="preserve">    公路水路运输</t>
  </si>
  <si>
    <t xml:space="preserve">      公路养护（公路水路运输）</t>
  </si>
  <si>
    <t>221</t>
  </si>
  <si>
    <t xml:space="preserve">  住房保障支出</t>
  </si>
  <si>
    <t>22102</t>
  </si>
  <si>
    <t xml:space="preserve">    住房改革支出</t>
  </si>
  <si>
    <t xml:space="preserve">      住房公积金</t>
  </si>
  <si>
    <t>预算04表</t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</si>
  <si>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年部门预算支出明细表</t>
    </r>
  </si>
  <si>
    <t>科目名称</t>
  </si>
  <si>
    <t>工资福利支出</t>
  </si>
  <si>
    <t>商品和服务支出</t>
  </si>
  <si>
    <t>对个人和家庭的补助</t>
  </si>
  <si>
    <t>合   计</t>
  </si>
  <si>
    <t>村居补助</t>
  </si>
  <si>
    <t>街道市政协管员</t>
  </si>
  <si>
    <t>镇乡容貌环境综合整治补助资金</t>
  </si>
  <si>
    <t xml:space="preserve"> 城区社会治安防控视频系统购买服务经费</t>
  </si>
  <si>
    <t>安全维稳综治经费</t>
  </si>
  <si>
    <t>社区治安巡防队员补助</t>
  </si>
  <si>
    <t>农村交通安全劝导员补贴</t>
  </si>
  <si>
    <t>村及社区党组织工作活动经费</t>
  </si>
  <si>
    <t>少数民族工作经费</t>
  </si>
  <si>
    <t>军工占地补助</t>
  </si>
  <si>
    <t>人大代表之家的运行管理费用</t>
  </si>
  <si>
    <t>编制外用工购买服务</t>
  </si>
  <si>
    <t>其他项目</t>
  </si>
  <si>
    <t>工资福利小计</t>
  </si>
  <si>
    <t>基本工资</t>
  </si>
  <si>
    <t>津补贴</t>
  </si>
  <si>
    <t>奖金</t>
  </si>
  <si>
    <t>绩效工资</t>
  </si>
  <si>
    <t>机关事业单位基本养老保险缴费</t>
  </si>
  <si>
    <t>职业年金缴费</t>
  </si>
  <si>
    <t>职工基本医疗、生育保险</t>
  </si>
  <si>
    <t>其他社会保险缴费</t>
  </si>
  <si>
    <t>住房公积金</t>
  </si>
  <si>
    <t>其他工资福利支出</t>
  </si>
  <si>
    <t>商品服务小计</t>
  </si>
  <si>
    <t>基本公用经费</t>
  </si>
  <si>
    <t>其他基本公用经费</t>
  </si>
  <si>
    <t>福利费</t>
  </si>
  <si>
    <t>职工教育经费</t>
  </si>
  <si>
    <t>工会经费</t>
  </si>
  <si>
    <t>其他商品和服务支出</t>
  </si>
  <si>
    <t>离休费</t>
  </si>
  <si>
    <t>退休费</t>
  </si>
  <si>
    <t>退职（役）费</t>
  </si>
  <si>
    <t>抚恤金</t>
  </si>
  <si>
    <t>遗属生活补助</t>
  </si>
  <si>
    <t>救济费</t>
  </si>
  <si>
    <t>医疗费补助</t>
  </si>
  <si>
    <t>奖励金</t>
  </si>
  <si>
    <t>离退休人员健康休养费</t>
  </si>
  <si>
    <t>其它对个人和家庭的补助</t>
  </si>
  <si>
    <t>村（社区）干部补贴</t>
  </si>
  <si>
    <t>村（社区）社保补贴</t>
  </si>
  <si>
    <t>村（社区）办公经费</t>
  </si>
  <si>
    <t>村（居）小组长补贴</t>
  </si>
  <si>
    <t>村（社区）下设党支部书记补贴</t>
  </si>
  <si>
    <t>村（社区）监督委员会主任补贴</t>
  </si>
  <si>
    <t>村（社区）服务群众专项经费</t>
  </si>
  <si>
    <t>其他</t>
  </si>
  <si>
    <t>增配城市社区工作者补贴</t>
  </si>
  <si>
    <t>增配城市社区工作者社保补贴</t>
  </si>
  <si>
    <t>城市社区楼栋长通讯费</t>
  </si>
  <si>
    <t xml:space="preserve"> 增加城市社区服务群众工作经费</t>
  </si>
  <si>
    <t>规范津补贴</t>
  </si>
  <si>
    <t>保留津贴</t>
  </si>
  <si>
    <t>纪检津贴</t>
  </si>
  <si>
    <t>特岗等其他津贴</t>
  </si>
  <si>
    <t>伤残津贴</t>
  </si>
  <si>
    <t>乡镇工作补贴</t>
  </si>
  <si>
    <t>年终一次性奖</t>
  </si>
  <si>
    <t>公务员目标考核</t>
  </si>
  <si>
    <t>基础绩效工资</t>
  </si>
  <si>
    <t>超额绩效</t>
  </si>
  <si>
    <t>事业单位在职目标考核</t>
  </si>
  <si>
    <t>大额互助医疗保险</t>
  </si>
  <si>
    <t>工伤保险缴费</t>
  </si>
  <si>
    <t>失业保险</t>
  </si>
  <si>
    <t>残疾人就业保障保险</t>
  </si>
  <si>
    <t>公务员平时考核</t>
  </si>
  <si>
    <t>应休未休年休假</t>
  </si>
  <si>
    <t>通讯费补助</t>
  </si>
  <si>
    <t>差旅费包干补助</t>
  </si>
  <si>
    <t>公务交通补贴</t>
  </si>
  <si>
    <t>离休人员公用经费</t>
  </si>
  <si>
    <t>离休干部特需费</t>
  </si>
  <si>
    <t>退休干部活动经费</t>
  </si>
  <si>
    <t>***</t>
  </si>
  <si>
    <t>5</t>
  </si>
  <si>
    <t>12</t>
  </si>
  <si>
    <t>15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</si>
  <si>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=23+24+25+26</t>
    </r>
  </si>
  <si>
    <r>
      <rPr>
        <sz val="9"/>
        <rFont val="宋体"/>
        <charset val="134"/>
      </rPr>
      <t>28</t>
    </r>
    <r>
      <rPr>
        <sz val="9"/>
        <rFont val="宋体"/>
        <charset val="134"/>
      </rPr>
      <t>=29+30+31</t>
    </r>
  </si>
  <si>
    <t>44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</si>
  <si>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</si>
  <si>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万州区镇乡街道2021年财政拨款支出明细表</t>
  </si>
  <si>
    <t>总    计</t>
  </si>
  <si>
    <t>预算06表</t>
  </si>
  <si>
    <t>万州区镇乡街道2021年体制补助支出明细表</t>
  </si>
  <si>
    <t xml:space="preserve">     单位：元 </t>
  </si>
  <si>
    <t>2010101</t>
  </si>
  <si>
    <t>2010102</t>
  </si>
  <si>
    <t>2010301</t>
  </si>
  <si>
    <t>2010350</t>
  </si>
  <si>
    <t>2013101</t>
  </si>
  <si>
    <t>2070109</t>
  </si>
  <si>
    <t>2080109</t>
  </si>
  <si>
    <t>2080208</t>
  </si>
  <si>
    <t>2080505</t>
  </si>
  <si>
    <t>2080506</t>
  </si>
  <si>
    <t>2080599</t>
  </si>
  <si>
    <t>2082850</t>
  </si>
  <si>
    <t>2101101</t>
  </si>
  <si>
    <t>2101102</t>
  </si>
  <si>
    <t>2101199</t>
  </si>
  <si>
    <t>2120199</t>
  </si>
  <si>
    <t>2130104</t>
  </si>
  <si>
    <t>2130705</t>
  </si>
  <si>
    <t>2140106</t>
  </si>
  <si>
    <t>2210201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</si>
  <si>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7</t>
    </r>
    <r>
      <rPr>
        <sz val="9"/>
        <rFont val="宋体"/>
        <charset val="134"/>
      </rPr>
      <t>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</si>
  <si>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</t>
    </r>
    <r>
      <rPr>
        <b/>
        <sz val="16"/>
        <rFont val="宋体"/>
        <charset val="134"/>
      </rPr>
      <t>村（社区）支出明细汇总表</t>
    </r>
  </si>
  <si>
    <t>科目编码</t>
  </si>
  <si>
    <t>村补助</t>
  </si>
  <si>
    <t>社区补助</t>
  </si>
  <si>
    <t>村干部补贴</t>
  </si>
  <si>
    <t>村社保补贴</t>
  </si>
  <si>
    <t>村办公经费</t>
  </si>
  <si>
    <t>村小组长补贴</t>
  </si>
  <si>
    <t>村下设党支部书记补贴</t>
  </si>
  <si>
    <t>村监督委员会主任补贴</t>
  </si>
  <si>
    <t>村服务群众专项经费</t>
  </si>
  <si>
    <t>社区干部补贴</t>
  </si>
  <si>
    <t>社区社保补贴</t>
  </si>
  <si>
    <t>社区办公经费</t>
  </si>
  <si>
    <t>居民小组长补贴</t>
  </si>
  <si>
    <t>社区下设党支部书记补贴</t>
  </si>
  <si>
    <t>社区监督委员会主任补贴</t>
  </si>
  <si>
    <t>社区服务群众专项经费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</si>
  <si>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8表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</si>
  <si>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年城市社区治理</t>
    </r>
    <r>
      <rPr>
        <b/>
        <sz val="16"/>
        <rFont val="宋体"/>
        <charset val="134"/>
      </rPr>
      <t>项目支出汇总表</t>
    </r>
  </si>
  <si>
    <t>单位名称（功能科目）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</si>
  <si>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9表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</si>
  <si>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</t>
    </r>
    <r>
      <rPr>
        <b/>
        <sz val="16"/>
        <rFont val="宋体"/>
        <charset val="134"/>
      </rPr>
      <t>项目支出汇总表</t>
    </r>
  </si>
  <si>
    <t>城市社区治理补助</t>
  </si>
  <si>
    <t>其他常年性专项补助</t>
  </si>
  <si>
    <t>债务利息及费用支出</t>
  </si>
  <si>
    <t>资本性支出（基本建设）</t>
  </si>
  <si>
    <t>资本性支出</t>
  </si>
  <si>
    <t>对企业补助</t>
  </si>
  <si>
    <t>对社会保障基金补助</t>
  </si>
  <si>
    <t>其他支出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</si>
  <si>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0</t>
    </r>
    <r>
      <rPr>
        <sz val="9"/>
        <rFont val="宋体"/>
        <charset val="134"/>
      </rPr>
      <t>表</t>
    </r>
  </si>
  <si>
    <r>
      <rPr>
        <b/>
        <sz val="16"/>
        <rFont val="宋体"/>
        <charset val="134"/>
      </rPr>
      <t>万州区镇乡街道2021年</t>
    </r>
    <r>
      <rPr>
        <b/>
        <sz val="16"/>
        <rFont val="宋体"/>
        <charset val="134"/>
      </rPr>
      <t>项目支出明细表</t>
    </r>
  </si>
  <si>
    <t>单位:元</t>
  </si>
  <si>
    <t>科目</t>
  </si>
  <si>
    <t>单位名称 （项目名称）</t>
  </si>
  <si>
    <t>经济科目</t>
  </si>
  <si>
    <t>资金来源</t>
  </si>
  <si>
    <t>财政拨款（补助）</t>
  </si>
  <si>
    <t xml:space="preserve">    其他收入</t>
  </si>
  <si>
    <t>上年结转、结余</t>
  </si>
  <si>
    <t>财政拨款小计</t>
  </si>
  <si>
    <t>公共预算</t>
  </si>
  <si>
    <t>基金预算</t>
  </si>
  <si>
    <t xml:space="preserve">        人大代表之家的运行管理费用</t>
  </si>
  <si>
    <t xml:space="preserve">        社区办公经费</t>
  </si>
  <si>
    <t>办公费</t>
  </si>
  <si>
    <t xml:space="preserve">        居民小组长补贴</t>
  </si>
  <si>
    <t>生活补助</t>
  </si>
  <si>
    <t xml:space="preserve">        社区干部补贴</t>
  </si>
  <si>
    <t xml:space="preserve">        社区监督委员会补贴</t>
  </si>
  <si>
    <t xml:space="preserve">        社区服务群众专项经费</t>
  </si>
  <si>
    <t xml:space="preserve">        社区社保补贴</t>
  </si>
  <si>
    <t>2082202</t>
  </si>
  <si>
    <t xml:space="preserve">        据万州水利函[2020]86号、渝财农[2019]146号，2020年中央水库移民后期扶持，基金供水整治工程</t>
  </si>
  <si>
    <t>基础设施建设</t>
  </si>
  <si>
    <t xml:space="preserve">        安全维稳综治经费</t>
  </si>
  <si>
    <t xml:space="preserve">        镇乡容貌环境综合整治补助资金</t>
  </si>
  <si>
    <t>2121499</t>
  </si>
  <si>
    <t xml:space="preserve">        污水处理费</t>
  </si>
  <si>
    <t>2130335</t>
  </si>
  <si>
    <t xml:space="preserve">        据万州财农发【2020】5号（渝财农[2019]154号），2020年农村饮水安全巩固提升工程</t>
  </si>
  <si>
    <t xml:space="preserve">        据万州财农发【2020】5号（渝财农[2019]154号），2019年农村饮水安全巩固提升工程</t>
  </si>
  <si>
    <t xml:space="preserve">        据万州财农发【2020】25号（渝财农【2019】154号），农村饮水安全项目调整预算</t>
  </si>
  <si>
    <t xml:space="preserve">        村办公经费</t>
  </si>
  <si>
    <t xml:space="preserve">        村干部补贴</t>
  </si>
  <si>
    <t xml:space="preserve">        村社保补贴</t>
  </si>
  <si>
    <t xml:space="preserve">        村服务群众专项经费</t>
  </si>
  <si>
    <t xml:space="preserve">        村民小组长补贴</t>
  </si>
  <si>
    <t xml:space="preserve">        村监督委员会补贴</t>
  </si>
  <si>
    <t xml:space="preserve">        村及社区党组织工作活动经费</t>
  </si>
  <si>
    <t>2136902</t>
  </si>
  <si>
    <t xml:space="preserve">        据万州财农发【2020】6号（渝财农【2019】145号），三峡工程后续泉水等2个村精准帮扶</t>
  </si>
  <si>
    <t xml:space="preserve">        据万州财农发【2020】51号（万州水利发【2020】86号，渝财农【2020】55号）集镇移民安置小区综合帮扶工程</t>
  </si>
  <si>
    <t xml:space="preserve">        据万州财农发【2019】33号，2019年度第二批三峡后续项目（万州区燕山乡沱基村精准帮扶）</t>
  </si>
  <si>
    <t xml:space="preserve">        农村交通劝导员补助</t>
  </si>
  <si>
    <t>劳务费</t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</si>
  <si>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1</t>
    </r>
    <r>
      <rPr>
        <sz val="10"/>
        <rFont val="宋体"/>
        <charset val="134"/>
      </rPr>
      <t>表</t>
    </r>
  </si>
  <si>
    <t>万州区镇乡街道2021年公共预算支出明细表</t>
  </si>
  <si>
    <t>总 计</t>
  </si>
  <si>
    <t>编制外用购买服务</t>
  </si>
  <si>
    <t>预算22表</t>
  </si>
  <si>
    <t>万州乡镇2021年部门预算政府基金支出明细表</t>
  </si>
  <si>
    <r>
      <rPr>
        <sz val="10"/>
        <rFont val="宋体"/>
        <charset val="134"/>
      </rPr>
      <t>*</t>
    </r>
    <r>
      <rPr>
        <sz val="10"/>
        <rFont val="宋体"/>
        <charset val="134"/>
      </rPr>
      <t>**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</si>
  <si>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3</t>
    </r>
    <r>
      <rPr>
        <sz val="10"/>
        <rFont val="宋体"/>
        <charset val="134"/>
      </rPr>
      <t>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</si>
  <si>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年政府采购预算表</t>
    </r>
  </si>
  <si>
    <t>单位编码</t>
  </si>
  <si>
    <t>项目名称</t>
  </si>
  <si>
    <t>采购类别</t>
  </si>
  <si>
    <t>采购项目</t>
  </si>
  <si>
    <t>资     金     来     源</t>
  </si>
  <si>
    <t>总计</t>
  </si>
  <si>
    <t>政府性基金预算</t>
  </si>
  <si>
    <t>财力安排</t>
  </si>
  <si>
    <r>
      <rPr>
        <sz val="9"/>
        <rFont val="宋体"/>
        <charset val="134"/>
      </rPr>
      <t>*</t>
    </r>
    <r>
      <rPr>
        <sz val="12"/>
        <rFont val="宋体"/>
        <charset val="134"/>
      </rPr>
      <t>*</t>
    </r>
  </si>
  <si>
    <r>
      <rPr>
        <sz val="10"/>
        <rFont val="宋体"/>
        <charset val="134"/>
      </rPr>
      <t>预算1</t>
    </r>
    <r>
      <rPr>
        <sz val="10"/>
        <rFont val="宋体"/>
        <charset val="134"/>
      </rPr>
      <t>4</t>
    </r>
    <r>
      <rPr>
        <sz val="10"/>
        <rFont val="宋体"/>
        <charset val="134"/>
      </rPr>
      <t>表</t>
    </r>
  </si>
  <si>
    <r>
      <rPr>
        <b/>
        <sz val="16"/>
        <rFont val="宋体"/>
        <charset val="134"/>
      </rPr>
      <t>万州区镇乡街道202</t>
    </r>
    <r>
      <rPr>
        <b/>
        <sz val="16"/>
        <rFont val="宋体"/>
        <charset val="134"/>
      </rPr>
      <t>1</t>
    </r>
    <r>
      <rPr>
        <b/>
        <sz val="16"/>
        <rFont val="宋体"/>
        <charset val="134"/>
      </rPr>
      <t>年政府购买服务预算表</t>
    </r>
  </si>
  <si>
    <t>服务领域</t>
  </si>
  <si>
    <t>购买类别</t>
  </si>
  <si>
    <t>购买项目</t>
  </si>
  <si>
    <t>一般公共财政预算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</si>
  <si>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7</t>
    </r>
    <r>
      <rPr>
        <sz val="9"/>
        <rFont val="宋体"/>
        <charset val="134"/>
      </rPr>
      <t>表</t>
    </r>
  </si>
  <si>
    <t xml:space="preserve"> 单位名称</t>
  </si>
  <si>
    <t>车辆类型</t>
  </si>
  <si>
    <t>车牌号</t>
  </si>
  <si>
    <t>排气量</t>
  </si>
  <si>
    <t>型号</t>
  </si>
  <si>
    <t>是否在编</t>
  </si>
  <si>
    <t>用途类型</t>
  </si>
  <si>
    <t>行驶里程</t>
  </si>
  <si>
    <t>购买时间</t>
  </si>
  <si>
    <t>购车金额</t>
  </si>
  <si>
    <t>*</t>
  </si>
  <si>
    <t>预算20表</t>
  </si>
  <si>
    <t>单位人员情况表</t>
  </si>
  <si>
    <t>单位：人</t>
  </si>
  <si>
    <t xml:space="preserve"> 人员基本情况</t>
  </si>
  <si>
    <t>编制人数</t>
  </si>
  <si>
    <t>在职人数</t>
  </si>
  <si>
    <t>提前离岗人数</t>
  </si>
  <si>
    <t>归口管理离退休人员</t>
  </si>
  <si>
    <t>离休人员</t>
  </si>
  <si>
    <t>归口管理退休人员</t>
  </si>
  <si>
    <t>社保管理的退休</t>
  </si>
  <si>
    <t>其中：县处级社保管理退休人员</t>
  </si>
  <si>
    <t>编制小计</t>
  </si>
  <si>
    <t>行政编制</t>
  </si>
  <si>
    <t>参公编制</t>
  </si>
  <si>
    <t>事业编制</t>
  </si>
  <si>
    <t>工勤编制</t>
  </si>
  <si>
    <t>在职人数合计</t>
  </si>
  <si>
    <t>行政在职人数</t>
  </si>
  <si>
    <t>参公在职人数</t>
  </si>
  <si>
    <t>事业在职</t>
  </si>
  <si>
    <t>工勤在职</t>
  </si>
  <si>
    <t>行政工勤编制</t>
  </si>
  <si>
    <t>事业工勤编制</t>
  </si>
  <si>
    <t>行政在职人数小计</t>
  </si>
  <si>
    <t>正处级</t>
  </si>
  <si>
    <t>副处级</t>
  </si>
  <si>
    <t>其中：职级并行享受副处</t>
  </si>
  <si>
    <t>正科级</t>
  </si>
  <si>
    <t>副科级</t>
  </si>
  <si>
    <t>科员</t>
  </si>
  <si>
    <t>办事员</t>
  </si>
  <si>
    <t>未定职</t>
  </si>
  <si>
    <t>参公在职人数小计</t>
  </si>
  <si>
    <t>行政工资工勤</t>
  </si>
  <si>
    <t>事业工勤</t>
  </si>
  <si>
    <t>.</t>
  </si>
  <si>
    <t>人员统计表</t>
  </si>
  <si>
    <t>在职人数（分功能）</t>
  </si>
  <si>
    <t>提前离岗</t>
  </si>
  <si>
    <t>人大</t>
  </si>
  <si>
    <t>政府</t>
  </si>
  <si>
    <t>群团</t>
  </si>
  <si>
    <t>党派</t>
  </si>
  <si>
    <t>执法大队</t>
  </si>
  <si>
    <t>文化</t>
  </si>
  <si>
    <t>社保</t>
  </si>
  <si>
    <t>退役军人服务站</t>
  </si>
  <si>
    <t>城乡</t>
  </si>
  <si>
    <t>农林水</t>
  </si>
  <si>
    <t>参公</t>
  </si>
  <si>
    <t>事业</t>
  </si>
</sst>
</file>

<file path=xl/styles.xml><?xml version="1.0" encoding="utf-8"?>
<styleSheet xmlns="http://schemas.openxmlformats.org/spreadsheetml/2006/main">
  <numFmts count="1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#,##0;[Red]#,##0"/>
    <numFmt numFmtId="178" formatCode="* #,##0.00;* \-#,##0.00;* &quot;&quot;??;@"/>
    <numFmt numFmtId="179" formatCode="* #,##0;* \-#,##0;* &quot;&quot;??;@"/>
    <numFmt numFmtId="180" formatCode="#,##0.00_ ;[Red]\-#,##0.00\ "/>
    <numFmt numFmtId="181" formatCode="0.00_ "/>
    <numFmt numFmtId="182" formatCode="#,##0.00_ "/>
    <numFmt numFmtId="183" formatCode="#,##0.0_ "/>
    <numFmt numFmtId="184" formatCode="* #,##0.0;* \-#,##0.0;* &quot;&quot;??;@"/>
    <numFmt numFmtId="185" formatCode="0_);[Red]\(0\)"/>
    <numFmt numFmtId="186" formatCode="#,##0.0000"/>
    <numFmt numFmtId="187" formatCode="00"/>
    <numFmt numFmtId="188" formatCode="0000"/>
    <numFmt numFmtId="189" formatCode="#,##0.00_);[Red]\(#,##0.00\)"/>
    <numFmt numFmtId="190" formatCode="#,##0_);[Red]\(#,##0\)"/>
  </numFmts>
  <fonts count="35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9"/>
      <color indexed="10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15"/>
      <name val="宋体"/>
      <charset val="134"/>
    </font>
    <font>
      <b/>
      <sz val="9"/>
      <color indexed="9"/>
      <name val="宋体"/>
      <charset val="134"/>
    </font>
    <font>
      <sz val="15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theme="11"/>
      <name val="宋体"/>
      <charset val="134"/>
    </font>
    <font>
      <sz val="11"/>
      <color rgb="FFFA7D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1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26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6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/>
    <xf numFmtId="0" fontId="0" fillId="20" borderId="42" applyNumberFormat="0" applyFont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22" fillId="3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0" borderId="44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8" borderId="40" applyNumberFormat="0" applyAlignment="0" applyProtection="0">
      <alignment vertical="center"/>
    </xf>
    <xf numFmtId="0" fontId="17" fillId="8" borderId="37" applyNumberFormat="0" applyAlignment="0" applyProtection="0">
      <alignment vertical="center"/>
    </xf>
    <xf numFmtId="0" fontId="19" fillId="11" borderId="38" applyNumberFormat="0" applyAlignment="0" applyProtection="0">
      <alignment vertical="center"/>
    </xf>
    <xf numFmtId="0" fontId="0" fillId="0" borderId="0"/>
    <xf numFmtId="0" fontId="16" fillId="30" borderId="0" applyNumberFormat="0" applyBorder="0" applyAlignment="0" applyProtection="0">
      <alignment vertical="center"/>
    </xf>
    <xf numFmtId="0" fontId="0" fillId="0" borderId="0"/>
    <xf numFmtId="0" fontId="22" fillId="16" borderId="0" applyNumberFormat="0" applyBorder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0" fillId="0" borderId="0"/>
    <xf numFmtId="0" fontId="24" fillId="0" borderId="43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/>
    <xf numFmtId="0" fontId="2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34" borderId="0" applyNumberFormat="0" applyBorder="0" applyAlignment="0" applyProtection="0">
      <alignment vertical="center"/>
    </xf>
    <xf numFmtId="0" fontId="0" fillId="0" borderId="0"/>
    <xf numFmtId="0" fontId="2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" fillId="0" borderId="0"/>
  </cellStyleXfs>
  <cellXfs count="5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0" fillId="0" borderId="0" xfId="0" applyNumberFormat="1"/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/>
    <xf numFmtId="178" fontId="2" fillId="0" borderId="0" xfId="0" applyNumberFormat="1" applyFont="1" applyFill="1" applyAlignment="1">
      <alignment vertical="center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Continuous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left" vertical="center"/>
    </xf>
    <xf numFmtId="49" fontId="2" fillId="0" borderId="8" xfId="0" applyNumberFormat="1" applyFont="1" applyFill="1" applyBorder="1" applyAlignment="1" applyProtection="1">
      <alignment horizontal="left" vertical="center" wrapText="1"/>
    </xf>
    <xf numFmtId="177" fontId="2" fillId="0" borderId="12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Continuous" vertical="center"/>
    </xf>
    <xf numFmtId="0" fontId="3" fillId="0" borderId="14" xfId="0" applyNumberFormat="1" applyFont="1" applyFill="1" applyBorder="1" applyAlignment="1" applyProtection="1">
      <alignment horizontal="centerContinuous" vertical="center"/>
    </xf>
    <xf numFmtId="0" fontId="3" fillId="0" borderId="15" xfId="0" applyNumberFormat="1" applyFont="1" applyFill="1" applyBorder="1" applyAlignment="1" applyProtection="1">
      <alignment horizontal="centerContinuous" vertical="center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3" fontId="2" fillId="0" borderId="1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179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14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7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 applyProtection="1">
      <alignment horizontal="centerContinuous" vertical="center"/>
    </xf>
    <xf numFmtId="179" fontId="2" fillId="0" borderId="0" xfId="0" applyNumberFormat="1" applyFont="1" applyFill="1" applyAlignment="1">
      <alignment horizontal="center" vertical="center"/>
    </xf>
    <xf numFmtId="179" fontId="2" fillId="0" borderId="1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 applyProtection="1">
      <alignment horizontal="left" vertical="center" wrapText="1"/>
    </xf>
    <xf numFmtId="49" fontId="2" fillId="0" borderId="24" xfId="0" applyNumberFormat="1" applyFont="1" applyFill="1" applyBorder="1" applyAlignment="1" applyProtection="1">
      <alignment horizontal="left" vertical="center" wrapText="1"/>
    </xf>
    <xf numFmtId="49" fontId="2" fillId="0" borderId="9" xfId="0" applyNumberFormat="1" applyFont="1" applyFill="1" applyBorder="1" applyAlignment="1" applyProtection="1">
      <alignment horizontal="left" vertical="center" wrapText="1"/>
    </xf>
    <xf numFmtId="179" fontId="2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left" vertical="center" wrapText="1"/>
    </xf>
    <xf numFmtId="180" fontId="2" fillId="0" borderId="22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116" applyFont="1" applyFill="1" applyAlignment="1">
      <alignment horizontal="center" vertical="center"/>
    </xf>
    <xf numFmtId="0" fontId="4" fillId="0" borderId="0" xfId="116" applyFont="1" applyFill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0" fontId="2" fillId="0" borderId="0" xfId="116"/>
    <xf numFmtId="0" fontId="4" fillId="0" borderId="0" xfId="116" applyFont="1" applyFill="1"/>
    <xf numFmtId="49" fontId="4" fillId="0" borderId="0" xfId="116" applyNumberFormat="1" applyFont="1" applyFill="1" applyAlignment="1">
      <alignment horizontal="center"/>
    </xf>
    <xf numFmtId="178" fontId="4" fillId="0" borderId="0" xfId="116" applyNumberFormat="1" applyFont="1" applyFill="1"/>
    <xf numFmtId="14" fontId="4" fillId="0" borderId="0" xfId="116" applyNumberFormat="1" applyFont="1" applyFill="1"/>
    <xf numFmtId="0" fontId="4" fillId="0" borderId="0" xfId="116" applyNumberFormat="1" applyFont="1" applyFill="1" applyAlignment="1">
      <alignment horizontal="center" vertical="center"/>
    </xf>
    <xf numFmtId="0" fontId="1" fillId="0" borderId="0" xfId="116" applyNumberFormat="1" applyFont="1" applyFill="1" applyAlignment="1">
      <alignment horizontal="center" vertical="center"/>
    </xf>
    <xf numFmtId="0" fontId="2" fillId="0" borderId="13" xfId="116" applyBorder="1"/>
    <xf numFmtId="0" fontId="2" fillId="0" borderId="0" xfId="116" applyBorder="1"/>
    <xf numFmtId="0" fontId="4" fillId="2" borderId="0" xfId="116" applyNumberFormat="1" applyFont="1" applyFill="1" applyAlignment="1" applyProtection="1">
      <alignment vertical="center"/>
    </xf>
    <xf numFmtId="0" fontId="3" fillId="0" borderId="12" xfId="116" applyFont="1" applyBorder="1" applyAlignment="1">
      <alignment horizontal="center" vertical="center" wrapText="1"/>
    </xf>
    <xf numFmtId="0" fontId="3" fillId="0" borderId="11" xfId="116" applyFont="1" applyFill="1" applyBorder="1" applyAlignment="1">
      <alignment horizontal="center" vertical="center"/>
    </xf>
    <xf numFmtId="0" fontId="3" fillId="0" borderId="12" xfId="116" applyFont="1" applyFill="1" applyBorder="1" applyAlignment="1">
      <alignment horizontal="center" vertical="center" wrapText="1"/>
    </xf>
    <xf numFmtId="0" fontId="3" fillId="0" borderId="10" xfId="116" applyFont="1" applyFill="1" applyBorder="1" applyAlignment="1">
      <alignment horizontal="center" vertical="center" wrapText="1"/>
    </xf>
    <xf numFmtId="0" fontId="3" fillId="0" borderId="12" xfId="116" applyNumberFormat="1" applyFont="1" applyFill="1" applyBorder="1" applyAlignment="1" applyProtection="1">
      <alignment horizontal="center" vertical="center"/>
    </xf>
    <xf numFmtId="181" fontId="3" fillId="0" borderId="8" xfId="116" applyNumberFormat="1" applyFont="1" applyFill="1" applyBorder="1" applyAlignment="1" applyProtection="1">
      <alignment horizontal="center" vertical="center"/>
    </xf>
    <xf numFmtId="181" fontId="3" fillId="0" borderId="9" xfId="116" applyNumberFormat="1" applyFont="1" applyFill="1" applyBorder="1" applyAlignment="1" applyProtection="1">
      <alignment horizontal="center" vertical="center"/>
    </xf>
    <xf numFmtId="0" fontId="3" fillId="0" borderId="8" xfId="116" applyFont="1" applyFill="1" applyBorder="1" applyAlignment="1">
      <alignment horizontal="center" vertical="center"/>
    </xf>
    <xf numFmtId="0" fontId="3" fillId="0" borderId="15" xfId="116" applyFont="1" applyFill="1" applyBorder="1" applyAlignment="1">
      <alignment horizontal="center" vertical="center" wrapText="1"/>
    </xf>
    <xf numFmtId="181" fontId="3" fillId="0" borderId="14" xfId="116" applyNumberFormat="1" applyFont="1" applyFill="1" applyBorder="1" applyAlignment="1" applyProtection="1">
      <alignment horizontal="center" vertical="center" wrapText="1"/>
    </xf>
    <xf numFmtId="181" fontId="3" fillId="0" borderId="12" xfId="116" applyNumberFormat="1" applyFont="1" applyFill="1" applyBorder="1" applyAlignment="1" applyProtection="1">
      <alignment horizontal="center" vertical="center" wrapText="1"/>
    </xf>
    <xf numFmtId="0" fontId="3" fillId="0" borderId="14" xfId="116" applyFont="1" applyFill="1" applyBorder="1" applyAlignment="1">
      <alignment horizontal="center" vertical="center" wrapText="1"/>
    </xf>
    <xf numFmtId="0" fontId="2" fillId="0" borderId="10" xfId="116" applyFont="1" applyFill="1" applyBorder="1" applyAlignment="1">
      <alignment horizontal="center" vertical="center"/>
    </xf>
    <xf numFmtId="0" fontId="2" fillId="0" borderId="10" xfId="116" applyNumberFormat="1" applyFont="1" applyFill="1" applyBorder="1" applyAlignment="1">
      <alignment horizontal="center" vertical="center"/>
    </xf>
    <xf numFmtId="0" fontId="2" fillId="0" borderId="15" xfId="116" applyNumberFormat="1" applyFont="1" applyFill="1" applyBorder="1" applyAlignment="1">
      <alignment horizontal="center" vertical="center"/>
    </xf>
    <xf numFmtId="49" fontId="2" fillId="0" borderId="26" xfId="116" applyNumberFormat="1" applyFont="1" applyFill="1" applyBorder="1" applyAlignment="1">
      <alignment horizontal="left" vertical="center" wrapText="1"/>
    </xf>
    <xf numFmtId="49" fontId="2" fillId="0" borderId="26" xfId="116" applyNumberFormat="1" applyFont="1" applyFill="1" applyBorder="1" applyAlignment="1" applyProtection="1">
      <alignment horizontal="left" vertical="center" wrapText="1"/>
    </xf>
    <xf numFmtId="182" fontId="2" fillId="0" borderId="26" xfId="116" applyNumberFormat="1" applyFont="1" applyFill="1" applyBorder="1" applyAlignment="1" applyProtection="1">
      <alignment horizontal="left" vertical="center" wrapText="1"/>
    </xf>
    <xf numFmtId="0" fontId="2" fillId="0" borderId="0" xfId="116" applyFill="1"/>
    <xf numFmtId="0" fontId="4" fillId="0" borderId="0" xfId="116" applyNumberFormat="1" applyFont="1" applyFill="1" applyAlignment="1">
      <alignment horizontal="right" vertical="center"/>
    </xf>
    <xf numFmtId="178" fontId="4" fillId="0" borderId="0" xfId="116" applyNumberFormat="1" applyFont="1" applyFill="1" applyAlignment="1">
      <alignment horizontal="right" vertical="center"/>
    </xf>
    <xf numFmtId="14" fontId="4" fillId="0" borderId="0" xfId="116" applyNumberFormat="1" applyFont="1" applyFill="1" applyAlignment="1">
      <alignment vertical="center"/>
    </xf>
    <xf numFmtId="178" fontId="4" fillId="0" borderId="0" xfId="116" applyNumberFormat="1" applyFont="1" applyFill="1" applyAlignment="1">
      <alignment vertical="center"/>
    </xf>
    <xf numFmtId="181" fontId="3" fillId="0" borderId="24" xfId="116" applyNumberFormat="1" applyFont="1" applyFill="1" applyBorder="1" applyAlignment="1" applyProtection="1">
      <alignment horizontal="center" vertical="center"/>
    </xf>
    <xf numFmtId="0" fontId="4" fillId="0" borderId="0" xfId="116" applyFont="1" applyFill="1" applyAlignment="1">
      <alignment horizontal="center" vertical="center" wrapText="1"/>
    </xf>
    <xf numFmtId="184" fontId="3" fillId="0" borderId="12" xfId="116" applyNumberFormat="1" applyFont="1" applyFill="1" applyBorder="1" applyAlignment="1" applyProtection="1">
      <alignment horizontal="center" vertical="center" wrapText="1"/>
    </xf>
    <xf numFmtId="184" fontId="3" fillId="0" borderId="14" xfId="116" applyNumberFormat="1" applyFont="1" applyFill="1" applyBorder="1" applyAlignment="1" applyProtection="1">
      <alignment horizontal="center" vertical="center" wrapText="1"/>
    </xf>
    <xf numFmtId="178" fontId="4" fillId="0" borderId="0" xfId="116" applyNumberFormat="1" applyFont="1" applyFill="1" applyAlignment="1">
      <alignment horizontal="center" vertical="center"/>
    </xf>
    <xf numFmtId="0" fontId="4" fillId="0" borderId="0" xfId="116" applyFont="1" applyFill="1" applyAlignment="1">
      <alignment horizontal="right"/>
    </xf>
    <xf numFmtId="0" fontId="4" fillId="0" borderId="0" xfId="116" applyFont="1" applyFill="1" applyAlignment="1">
      <alignment horizontal="right" vertical="center" wrapText="1"/>
    </xf>
    <xf numFmtId="0" fontId="4" fillId="0" borderId="0" xfId="116" applyFont="1" applyFill="1" applyBorder="1" applyAlignment="1">
      <alignment horizontal="center" vertical="center" wrapText="1"/>
    </xf>
    <xf numFmtId="181" fontId="3" fillId="0" borderId="10" xfId="116" applyNumberFormat="1" applyFont="1" applyFill="1" applyBorder="1" applyAlignment="1" applyProtection="1">
      <alignment horizontal="center" vertical="center" wrapText="1"/>
    </xf>
    <xf numFmtId="49" fontId="2" fillId="0" borderId="8" xfId="116" applyNumberFormat="1" applyFont="1" applyFill="1" applyBorder="1" applyAlignment="1">
      <alignment horizontal="left" vertical="center" wrapText="1"/>
    </xf>
    <xf numFmtId="49" fontId="2" fillId="0" borderId="8" xfId="116" applyNumberFormat="1" applyFont="1" applyFill="1" applyBorder="1" applyAlignment="1" applyProtection="1">
      <alignment horizontal="left" vertical="center" wrapText="1"/>
    </xf>
    <xf numFmtId="49" fontId="2" fillId="0" borderId="12" xfId="116" applyNumberFormat="1" applyFont="1" applyFill="1" applyBorder="1" applyAlignment="1" applyProtection="1">
      <alignment horizontal="left" vertical="center" wrapText="1"/>
    </xf>
    <xf numFmtId="182" fontId="2" fillId="0" borderId="12" xfId="116" applyNumberFormat="1" applyFont="1" applyFill="1" applyBorder="1" applyAlignment="1" applyProtection="1">
      <alignment horizontal="right" vertical="center" wrapText="1"/>
    </xf>
    <xf numFmtId="181" fontId="3" fillId="0" borderId="17" xfId="116" applyNumberFormat="1" applyFont="1" applyFill="1" applyBorder="1" applyAlignment="1" applyProtection="1">
      <alignment horizontal="center" vertical="center" wrapText="1"/>
    </xf>
    <xf numFmtId="181" fontId="3" fillId="0" borderId="24" xfId="116" applyNumberFormat="1" applyFont="1" applyFill="1" applyBorder="1" applyAlignment="1" applyProtection="1">
      <alignment horizontal="center" vertical="center" wrapText="1"/>
    </xf>
    <xf numFmtId="182" fontId="2" fillId="0" borderId="8" xfId="116" applyNumberFormat="1" applyFont="1" applyFill="1" applyBorder="1" applyAlignment="1" applyProtection="1">
      <alignment horizontal="right" vertical="center" wrapText="1"/>
    </xf>
    <xf numFmtId="0" fontId="0" fillId="0" borderId="0" xfId="123" applyFill="1"/>
    <xf numFmtId="0" fontId="0" fillId="0" borderId="0" xfId="123"/>
    <xf numFmtId="0" fontId="2" fillId="0" borderId="0" xfId="167" applyNumberFormat="1" applyFont="1" applyFill="1" applyAlignment="1">
      <alignment horizontal="left" vertical="center"/>
    </xf>
    <xf numFmtId="0" fontId="2" fillId="0" borderId="0" xfId="167" applyNumberFormat="1" applyFont="1" applyFill="1" applyAlignment="1">
      <alignment horizontal="right" vertical="center"/>
    </xf>
    <xf numFmtId="0" fontId="1" fillId="0" borderId="0" xfId="167" applyNumberFormat="1" applyFont="1" applyFill="1" applyAlignment="1">
      <alignment horizontal="center" vertical="center"/>
    </xf>
    <xf numFmtId="0" fontId="2" fillId="0" borderId="0" xfId="167" applyNumberFormat="1" applyFont="1" applyFill="1" applyBorder="1" applyAlignment="1">
      <alignment horizontal="left" vertical="center"/>
    </xf>
    <xf numFmtId="0" fontId="2" fillId="0" borderId="0" xfId="167" applyNumberFormat="1" applyFont="1" applyFill="1" applyBorder="1" applyAlignment="1">
      <alignment vertical="center"/>
    </xf>
    <xf numFmtId="0" fontId="4" fillId="0" borderId="16" xfId="167" applyNumberFormat="1" applyFont="1" applyFill="1" applyBorder="1" applyAlignment="1">
      <alignment horizontal="center" vertical="center" wrapText="1"/>
    </xf>
    <xf numFmtId="0" fontId="4" fillId="0" borderId="27" xfId="167" applyNumberFormat="1" applyFont="1" applyFill="1" applyBorder="1" applyAlignment="1">
      <alignment horizontal="center" vertical="center" wrapText="1"/>
    </xf>
    <xf numFmtId="0" fontId="4" fillId="0" borderId="28" xfId="167" applyNumberFormat="1" applyFont="1" applyFill="1" applyBorder="1" applyAlignment="1">
      <alignment horizontal="center" vertical="center" wrapText="1"/>
    </xf>
    <xf numFmtId="0" fontId="4" fillId="0" borderId="10" xfId="167" applyNumberFormat="1" applyFont="1" applyFill="1" applyBorder="1" applyAlignment="1">
      <alignment horizontal="center" vertical="center" wrapText="1"/>
    </xf>
    <xf numFmtId="0" fontId="4" fillId="0" borderId="10" xfId="167" applyNumberFormat="1" applyFont="1" applyFill="1" applyBorder="1" applyAlignment="1">
      <alignment horizontal="center" vertical="center"/>
    </xf>
    <xf numFmtId="0" fontId="4" fillId="0" borderId="8" xfId="167" applyNumberFormat="1" applyFont="1" applyFill="1" applyBorder="1" applyAlignment="1">
      <alignment horizontal="center" vertical="center"/>
    </xf>
    <xf numFmtId="0" fontId="4" fillId="0" borderId="9" xfId="167" applyNumberFormat="1" applyFont="1" applyFill="1" applyBorder="1" applyAlignment="1">
      <alignment horizontal="center" vertical="center"/>
    </xf>
    <xf numFmtId="0" fontId="4" fillId="0" borderId="11" xfId="167" applyNumberFormat="1" applyFont="1" applyFill="1" applyBorder="1" applyAlignment="1">
      <alignment horizontal="center" vertical="center" wrapText="1"/>
    </xf>
    <xf numFmtId="0" fontId="4" fillId="0" borderId="13" xfId="167" applyNumberFormat="1" applyFont="1" applyFill="1" applyBorder="1" applyAlignment="1">
      <alignment horizontal="center" vertical="center" wrapText="1"/>
    </xf>
    <xf numFmtId="0" fontId="4" fillId="0" borderId="17" xfId="167" applyNumberFormat="1" applyFont="1" applyFill="1" applyBorder="1" applyAlignment="1">
      <alignment horizontal="center" vertical="center" wrapText="1"/>
    </xf>
    <xf numFmtId="0" fontId="4" fillId="0" borderId="15" xfId="167" applyNumberFormat="1" applyFont="1" applyFill="1" applyBorder="1" applyAlignment="1">
      <alignment horizontal="center" vertical="center" wrapText="1"/>
    </xf>
    <xf numFmtId="0" fontId="4" fillId="0" borderId="15" xfId="167" applyNumberFormat="1" applyFont="1" applyFill="1" applyBorder="1" applyAlignment="1">
      <alignment horizontal="center" vertical="center"/>
    </xf>
    <xf numFmtId="0" fontId="4" fillId="0" borderId="23" xfId="167" applyNumberFormat="1" applyFont="1" applyFill="1" applyBorder="1" applyAlignment="1">
      <alignment horizontal="center" vertical="center"/>
    </xf>
    <xf numFmtId="178" fontId="4" fillId="0" borderId="29" xfId="167" applyNumberFormat="1" applyFont="1" applyFill="1" applyBorder="1" applyAlignment="1">
      <alignment horizontal="center" vertical="center"/>
    </xf>
    <xf numFmtId="0" fontId="4" fillId="0" borderId="14" xfId="167" applyNumberFormat="1" applyFont="1" applyFill="1" applyBorder="1" applyAlignment="1">
      <alignment horizontal="center" vertical="center" wrapText="1"/>
    </xf>
    <xf numFmtId="0" fontId="4" fillId="0" borderId="14" xfId="167" applyNumberFormat="1" applyFont="1" applyFill="1" applyBorder="1" applyAlignment="1">
      <alignment horizontal="center" vertical="center"/>
    </xf>
    <xf numFmtId="185" fontId="4" fillId="0" borderId="12" xfId="167" applyNumberFormat="1" applyFont="1" applyFill="1" applyBorder="1" applyAlignment="1">
      <alignment horizontal="left" vertical="center"/>
    </xf>
    <xf numFmtId="185" fontId="4" fillId="0" borderId="12" xfId="167" applyNumberFormat="1" applyFont="1" applyFill="1" applyBorder="1" applyAlignment="1">
      <alignment horizontal="center" vertical="center"/>
    </xf>
    <xf numFmtId="49" fontId="4" fillId="0" borderId="6" xfId="167" applyNumberFormat="1" applyFont="1" applyFill="1" applyBorder="1" applyAlignment="1">
      <alignment horizontal="left" vertical="center" wrapText="1"/>
    </xf>
    <xf numFmtId="0" fontId="4" fillId="0" borderId="6" xfId="167" applyNumberFormat="1" applyFont="1" applyFill="1" applyBorder="1" applyAlignment="1">
      <alignment horizontal="left" vertical="center" wrapText="1"/>
    </xf>
    <xf numFmtId="180" fontId="6" fillId="0" borderId="6" xfId="130" applyNumberFormat="1" applyFont="1" applyFill="1" applyBorder="1" applyAlignment="1">
      <alignment horizontal="right" vertical="center" wrapText="1"/>
    </xf>
    <xf numFmtId="0" fontId="4" fillId="0" borderId="0" xfId="167" applyFont="1" applyFill="1" applyAlignment="1">
      <alignment horizontal="center" vertical="center"/>
    </xf>
    <xf numFmtId="0" fontId="2" fillId="0" borderId="0" xfId="167" applyNumberFormat="1" applyFont="1" applyFill="1" applyBorder="1" applyAlignment="1">
      <alignment horizontal="right" vertical="center"/>
    </xf>
    <xf numFmtId="0" fontId="4" fillId="0" borderId="0" xfId="167" applyFont="1" applyFill="1" applyAlignment="1">
      <alignment vertical="center"/>
    </xf>
    <xf numFmtId="0" fontId="4" fillId="0" borderId="10" xfId="123" applyNumberFormat="1" applyFont="1" applyFill="1" applyBorder="1" applyAlignment="1" applyProtection="1">
      <alignment horizontal="center" vertical="center" wrapText="1"/>
    </xf>
    <xf numFmtId="0" fontId="4" fillId="0" borderId="12" xfId="123" applyNumberFormat="1" applyFont="1" applyFill="1" applyBorder="1" applyAlignment="1" applyProtection="1">
      <alignment horizontal="center" vertical="center" wrapText="1"/>
    </xf>
    <xf numFmtId="0" fontId="4" fillId="0" borderId="8" xfId="123" applyNumberFormat="1" applyFont="1" applyFill="1" applyBorder="1" applyAlignment="1" applyProtection="1">
      <alignment horizontal="center" vertical="center" wrapText="1"/>
    </xf>
    <xf numFmtId="0" fontId="4" fillId="0" borderId="15" xfId="123" applyFont="1" applyBorder="1" applyAlignment="1">
      <alignment horizontal="center" vertical="center" wrapText="1"/>
    </xf>
    <xf numFmtId="0" fontId="4" fillId="0" borderId="14" xfId="123" applyFont="1" applyBorder="1" applyAlignment="1">
      <alignment horizontal="center" vertical="center" wrapText="1"/>
    </xf>
    <xf numFmtId="0" fontId="4" fillId="0" borderId="24" xfId="123" applyNumberFormat="1" applyFont="1" applyFill="1" applyBorder="1" applyAlignment="1" applyProtection="1">
      <alignment horizontal="center" vertical="center" wrapText="1"/>
    </xf>
    <xf numFmtId="0" fontId="4" fillId="0" borderId="9" xfId="123" applyNumberFormat="1" applyFont="1" applyFill="1" applyBorder="1" applyAlignment="1" applyProtection="1">
      <alignment horizontal="center" vertical="center" wrapText="1"/>
    </xf>
    <xf numFmtId="178" fontId="4" fillId="0" borderId="12" xfId="123" applyNumberFormat="1" applyFont="1" applyFill="1" applyBorder="1" applyAlignment="1" applyProtection="1">
      <alignment horizontal="center" vertical="center" wrapText="1"/>
    </xf>
    <xf numFmtId="0" fontId="4" fillId="0" borderId="12" xfId="123" applyFont="1" applyBorder="1" applyAlignment="1">
      <alignment vertical="center" wrapText="1"/>
    </xf>
    <xf numFmtId="0" fontId="4" fillId="0" borderId="12" xfId="167" applyFont="1" applyFill="1" applyBorder="1" applyAlignment="1">
      <alignment horizontal="center" vertical="center"/>
    </xf>
    <xf numFmtId="0" fontId="4" fillId="0" borderId="14" xfId="123" applyNumberFormat="1" applyFont="1" applyFill="1" applyBorder="1" applyAlignment="1" applyProtection="1">
      <alignment horizontal="center" vertical="center" wrapText="1"/>
    </xf>
    <xf numFmtId="180" fontId="6" fillId="0" borderId="6" xfId="130" applyNumberFormat="1" applyFont="1" applyFill="1" applyBorder="1" applyAlignment="1">
      <alignment horizontal="center" vertical="center" wrapText="1"/>
    </xf>
    <xf numFmtId="0" fontId="4" fillId="0" borderId="15" xfId="123" applyNumberFormat="1" applyFont="1" applyFill="1" applyBorder="1" applyAlignment="1" applyProtection="1">
      <alignment horizontal="center" vertical="center" wrapText="1"/>
    </xf>
    <xf numFmtId="0" fontId="4" fillId="0" borderId="10" xfId="123" applyNumberFormat="1" applyFont="1" applyFill="1" applyBorder="1" applyAlignment="1" applyProtection="1">
      <alignment horizontal="center" vertical="center"/>
    </xf>
    <xf numFmtId="0" fontId="4" fillId="0" borderId="14" xfId="123" applyNumberFormat="1" applyFont="1" applyFill="1" applyBorder="1" applyAlignment="1" applyProtection="1">
      <alignment horizontal="center" vertical="center"/>
    </xf>
    <xf numFmtId="180" fontId="2" fillId="0" borderId="19" xfId="123" applyNumberFormat="1" applyFont="1" applyFill="1" applyBorder="1" applyAlignment="1">
      <alignment horizontal="center" vertical="center" wrapText="1"/>
    </xf>
    <xf numFmtId="0" fontId="4" fillId="0" borderId="12" xfId="123" applyFont="1" applyBorder="1" applyAlignment="1">
      <alignment horizontal="center" vertical="center" wrapText="1"/>
    </xf>
    <xf numFmtId="0" fontId="4" fillId="0" borderId="14" xfId="167" applyFont="1" applyFill="1" applyBorder="1" applyAlignment="1">
      <alignment horizontal="center" vertical="center" wrapText="1"/>
    </xf>
    <xf numFmtId="180" fontId="6" fillId="0" borderId="12" xfId="130" applyNumberFormat="1" applyFont="1" applyFill="1" applyBorder="1" applyAlignment="1">
      <alignment horizontal="right" vertical="center" wrapText="1"/>
    </xf>
    <xf numFmtId="0" fontId="4" fillId="0" borderId="24" xfId="167" applyNumberFormat="1" applyFont="1" applyFill="1" applyBorder="1" applyAlignment="1">
      <alignment horizontal="center" vertical="center"/>
    </xf>
    <xf numFmtId="0" fontId="4" fillId="0" borderId="10" xfId="123" applyNumberFormat="1" applyFont="1" applyFill="1" applyBorder="1" applyAlignment="1">
      <alignment horizontal="center" vertical="center" wrapText="1"/>
    </xf>
    <xf numFmtId="0" fontId="4" fillId="0" borderId="15" xfId="123" applyNumberFormat="1" applyFont="1" applyFill="1" applyBorder="1" applyAlignment="1">
      <alignment horizontal="center" vertical="center" wrapText="1"/>
    </xf>
    <xf numFmtId="0" fontId="4" fillId="0" borderId="14" xfId="123" applyNumberFormat="1" applyFont="1" applyFill="1" applyBorder="1" applyAlignment="1">
      <alignment horizontal="center" vertical="center" wrapText="1"/>
    </xf>
    <xf numFmtId="0" fontId="4" fillId="2" borderId="12" xfId="123" applyFont="1" applyFill="1" applyBorder="1" applyAlignment="1">
      <alignment horizontal="center" vertical="center" wrapText="1"/>
    </xf>
    <xf numFmtId="0" fontId="4" fillId="2" borderId="10" xfId="123" applyFont="1" applyFill="1" applyBorder="1" applyAlignment="1">
      <alignment horizontal="center" vertical="center" wrapText="1"/>
    </xf>
    <xf numFmtId="0" fontId="4" fillId="2" borderId="15" xfId="123" applyFont="1" applyFill="1" applyBorder="1" applyAlignment="1">
      <alignment horizontal="center" vertical="center" wrapText="1"/>
    </xf>
    <xf numFmtId="0" fontId="4" fillId="2" borderId="14" xfId="123" applyFont="1" applyFill="1" applyBorder="1" applyAlignment="1">
      <alignment horizontal="center" vertical="center" wrapText="1"/>
    </xf>
    <xf numFmtId="4" fontId="6" fillId="0" borderId="12" xfId="130" applyNumberFormat="1" applyFont="1" applyFill="1" applyBorder="1" applyAlignment="1">
      <alignment horizontal="right" vertical="center" wrapText="1"/>
    </xf>
    <xf numFmtId="0" fontId="4" fillId="0" borderId="0" xfId="167" applyFont="1" applyFill="1" applyAlignment="1">
      <alignment horizontal="right" vertical="top"/>
    </xf>
    <xf numFmtId="0" fontId="4" fillId="0" borderId="0" xfId="167" applyFont="1" applyFill="1" applyAlignment="1">
      <alignment horizontal="right"/>
    </xf>
    <xf numFmtId="0" fontId="7" fillId="0" borderId="0" xfId="130" applyFill="1">
      <alignment vertical="center"/>
    </xf>
    <xf numFmtId="0" fontId="0" fillId="0" borderId="0" xfId="60" applyFill="1"/>
    <xf numFmtId="0" fontId="0" fillId="0" borderId="0" xfId="60"/>
    <xf numFmtId="0" fontId="2" fillId="0" borderId="0" xfId="158" applyNumberFormat="1" applyFont="1" applyFill="1" applyAlignment="1">
      <alignment horizontal="left" vertical="center"/>
    </xf>
    <xf numFmtId="0" fontId="2" fillId="0" borderId="0" xfId="158" applyNumberFormat="1" applyFont="1" applyFill="1" applyAlignment="1">
      <alignment horizontal="right" vertical="center"/>
    </xf>
    <xf numFmtId="0" fontId="1" fillId="0" borderId="0" xfId="158" applyNumberFormat="1" applyFont="1" applyFill="1" applyAlignment="1">
      <alignment horizontal="center" vertical="center"/>
    </xf>
    <xf numFmtId="0" fontId="2" fillId="0" borderId="0" xfId="158" applyNumberFormat="1" applyFont="1" applyFill="1" applyBorder="1" applyAlignment="1">
      <alignment horizontal="left" vertical="center"/>
    </xf>
    <xf numFmtId="0" fontId="2" fillId="0" borderId="0" xfId="158" applyNumberFormat="1" applyFont="1" applyFill="1" applyBorder="1" applyAlignment="1">
      <alignment vertical="center"/>
    </xf>
    <xf numFmtId="0" fontId="8" fillId="0" borderId="16" xfId="158" applyNumberFormat="1" applyFont="1" applyFill="1" applyBorder="1" applyAlignment="1">
      <alignment horizontal="center" vertical="center" wrapText="1"/>
    </xf>
    <xf numFmtId="0" fontId="8" fillId="0" borderId="27" xfId="158" applyNumberFormat="1" applyFont="1" applyFill="1" applyBorder="1" applyAlignment="1">
      <alignment horizontal="center" vertical="center" wrapText="1"/>
    </xf>
    <xf numFmtId="0" fontId="8" fillId="0" borderId="28" xfId="158" applyNumberFormat="1" applyFont="1" applyFill="1" applyBorder="1" applyAlignment="1">
      <alignment horizontal="center" vertical="center" wrapText="1"/>
    </xf>
    <xf numFmtId="0" fontId="8" fillId="0" borderId="10" xfId="158" applyNumberFormat="1" applyFont="1" applyFill="1" applyBorder="1" applyAlignment="1">
      <alignment horizontal="center" vertical="center" wrapText="1"/>
    </xf>
    <xf numFmtId="0" fontId="8" fillId="0" borderId="10" xfId="158" applyNumberFormat="1" applyFont="1" applyFill="1" applyBorder="1" applyAlignment="1">
      <alignment horizontal="center" vertical="center"/>
    </xf>
    <xf numFmtId="0" fontId="8" fillId="0" borderId="8" xfId="158" applyNumberFormat="1" applyFont="1" applyFill="1" applyBorder="1" applyAlignment="1">
      <alignment horizontal="center" vertical="center"/>
    </xf>
    <xf numFmtId="0" fontId="8" fillId="0" borderId="9" xfId="158" applyNumberFormat="1" applyFont="1" applyFill="1" applyBorder="1" applyAlignment="1">
      <alignment horizontal="center" vertical="center"/>
    </xf>
    <xf numFmtId="0" fontId="8" fillId="0" borderId="11" xfId="158" applyNumberFormat="1" applyFont="1" applyFill="1" applyBorder="1" applyAlignment="1">
      <alignment horizontal="center" vertical="center" wrapText="1"/>
    </xf>
    <xf numFmtId="0" fontId="8" fillId="0" borderId="13" xfId="158" applyNumberFormat="1" applyFont="1" applyFill="1" applyBorder="1" applyAlignment="1">
      <alignment horizontal="center" vertical="center" wrapText="1"/>
    </xf>
    <xf numFmtId="0" fontId="8" fillId="0" borderId="17" xfId="158" applyNumberFormat="1" applyFont="1" applyFill="1" applyBorder="1" applyAlignment="1">
      <alignment horizontal="center" vertical="center" wrapText="1"/>
    </xf>
    <xf numFmtId="0" fontId="8" fillId="0" borderId="15" xfId="158" applyNumberFormat="1" applyFont="1" applyFill="1" applyBorder="1" applyAlignment="1">
      <alignment horizontal="center" vertical="center" wrapText="1"/>
    </xf>
    <xf numFmtId="0" fontId="8" fillId="0" borderId="15" xfId="158" applyNumberFormat="1" applyFont="1" applyFill="1" applyBorder="1" applyAlignment="1">
      <alignment horizontal="center" vertical="center"/>
    </xf>
    <xf numFmtId="0" fontId="8" fillId="0" borderId="23" xfId="158" applyNumberFormat="1" applyFont="1" applyFill="1" applyBorder="1" applyAlignment="1">
      <alignment horizontal="center" vertical="center"/>
    </xf>
    <xf numFmtId="178" fontId="8" fillId="0" borderId="8" xfId="158" applyNumberFormat="1" applyFont="1" applyFill="1" applyBorder="1" applyAlignment="1">
      <alignment horizontal="center" vertical="center"/>
    </xf>
    <xf numFmtId="0" fontId="8" fillId="0" borderId="14" xfId="158" applyNumberFormat="1" applyFont="1" applyFill="1" applyBorder="1" applyAlignment="1">
      <alignment horizontal="center" vertical="center" wrapText="1"/>
    </xf>
    <xf numFmtId="0" fontId="8" fillId="0" borderId="14" xfId="158" applyNumberFormat="1" applyFont="1" applyFill="1" applyBorder="1" applyAlignment="1">
      <alignment horizontal="center" vertical="center"/>
    </xf>
    <xf numFmtId="185" fontId="4" fillId="0" borderId="12" xfId="158" applyNumberFormat="1" applyFont="1" applyFill="1" applyBorder="1" applyAlignment="1">
      <alignment horizontal="left" vertical="center"/>
    </xf>
    <xf numFmtId="185" fontId="4" fillId="0" borderId="12" xfId="158" applyNumberFormat="1" applyFont="1" applyFill="1" applyBorder="1" applyAlignment="1">
      <alignment horizontal="center" vertical="center"/>
    </xf>
    <xf numFmtId="49" fontId="4" fillId="0" borderId="12" xfId="158" applyNumberFormat="1" applyFont="1" applyFill="1" applyBorder="1" applyAlignment="1">
      <alignment horizontal="left" vertical="center" wrapText="1"/>
    </xf>
    <xf numFmtId="0" fontId="4" fillId="0" borderId="12" xfId="158" applyNumberFormat="1" applyFont="1" applyFill="1" applyBorder="1" applyAlignment="1">
      <alignment horizontal="left" vertical="center" wrapText="1"/>
    </xf>
    <xf numFmtId="180" fontId="9" fillId="0" borderId="12" xfId="94" applyNumberFormat="1" applyFont="1" applyFill="1" applyBorder="1" applyAlignment="1">
      <alignment horizontal="right" vertical="center" wrapText="1"/>
    </xf>
    <xf numFmtId="0" fontId="4" fillId="0" borderId="0" xfId="158" applyFont="1" applyFill="1" applyAlignment="1">
      <alignment horizontal="center" vertical="center"/>
    </xf>
    <xf numFmtId="0" fontId="2" fillId="0" borderId="0" xfId="158" applyNumberFormat="1" applyFont="1" applyFill="1" applyBorder="1" applyAlignment="1">
      <alignment horizontal="right" vertical="center"/>
    </xf>
    <xf numFmtId="0" fontId="4" fillId="0" borderId="0" xfId="158" applyFont="1" applyFill="1" applyAlignment="1">
      <alignment vertical="center"/>
    </xf>
    <xf numFmtId="178" fontId="8" fillId="0" borderId="9" xfId="158" applyNumberFormat="1" applyFont="1" applyFill="1" applyBorder="1" applyAlignment="1">
      <alignment horizontal="center" vertical="center"/>
    </xf>
    <xf numFmtId="0" fontId="8" fillId="0" borderId="10" xfId="60" applyNumberFormat="1" applyFont="1" applyFill="1" applyBorder="1" applyAlignment="1" applyProtection="1">
      <alignment horizontal="center" vertical="center" wrapText="1"/>
    </xf>
    <xf numFmtId="0" fontId="8" fillId="0" borderId="12" xfId="60" applyNumberFormat="1" applyFont="1" applyFill="1" applyBorder="1" applyAlignment="1" applyProtection="1">
      <alignment horizontal="center" vertical="center" wrapText="1"/>
    </xf>
    <xf numFmtId="0" fontId="8" fillId="0" borderId="15" xfId="60" applyFont="1" applyBorder="1" applyAlignment="1">
      <alignment horizontal="center" vertical="center" wrapText="1"/>
    </xf>
    <xf numFmtId="0" fontId="8" fillId="0" borderId="14" xfId="60" applyFont="1" applyBorder="1" applyAlignment="1">
      <alignment horizontal="center" vertical="center" wrapText="1"/>
    </xf>
    <xf numFmtId="0" fontId="8" fillId="0" borderId="14" xfId="60" applyNumberFormat="1" applyFont="1" applyFill="1" applyBorder="1" applyAlignment="1" applyProtection="1">
      <alignment horizontal="center" vertical="center" wrapText="1"/>
    </xf>
    <xf numFmtId="186" fontId="9" fillId="0" borderId="12" xfId="94" applyNumberFormat="1" applyFont="1" applyFill="1" applyBorder="1" applyAlignment="1">
      <alignment horizontal="right" vertical="center" wrapText="1"/>
    </xf>
    <xf numFmtId="0" fontId="8" fillId="0" borderId="8" xfId="60" applyNumberFormat="1" applyFont="1" applyFill="1" applyBorder="1" applyAlignment="1" applyProtection="1">
      <alignment horizontal="center" vertical="center" wrapText="1"/>
    </xf>
    <xf numFmtId="0" fontId="8" fillId="0" borderId="24" xfId="60" applyNumberFormat="1" applyFont="1" applyFill="1" applyBorder="1" applyAlignment="1" applyProtection="1">
      <alignment horizontal="center" vertical="center" wrapText="1"/>
    </xf>
    <xf numFmtId="0" fontId="8" fillId="0" borderId="9" xfId="60" applyNumberFormat="1" applyFont="1" applyFill="1" applyBorder="1" applyAlignment="1" applyProtection="1">
      <alignment horizontal="center" vertical="center" wrapText="1"/>
    </xf>
    <xf numFmtId="178" fontId="8" fillId="0" borderId="12" xfId="60" applyNumberFormat="1" applyFont="1" applyFill="1" applyBorder="1" applyAlignment="1" applyProtection="1">
      <alignment horizontal="center" vertical="center" wrapText="1"/>
    </xf>
    <xf numFmtId="0" fontId="8" fillId="0" borderId="12" xfId="60" applyFont="1" applyBorder="1" applyAlignment="1">
      <alignment vertical="center" wrapText="1"/>
    </xf>
    <xf numFmtId="178" fontId="8" fillId="0" borderId="24" xfId="158" applyNumberFormat="1" applyFont="1" applyFill="1" applyBorder="1" applyAlignment="1">
      <alignment horizontal="center" vertical="center"/>
    </xf>
    <xf numFmtId="0" fontId="8" fillId="0" borderId="12" xfId="158" applyFont="1" applyFill="1" applyBorder="1" applyAlignment="1">
      <alignment horizontal="center" vertical="center"/>
    </xf>
    <xf numFmtId="0" fontId="8" fillId="0" borderId="15" xfId="60" applyNumberFormat="1" applyFont="1" applyFill="1" applyBorder="1" applyAlignment="1" applyProtection="1">
      <alignment horizontal="center" vertical="center" wrapText="1"/>
    </xf>
    <xf numFmtId="0" fontId="8" fillId="0" borderId="10" xfId="60" applyNumberFormat="1" applyFont="1" applyFill="1" applyBorder="1" applyAlignment="1" applyProtection="1">
      <alignment horizontal="center" vertical="center"/>
    </xf>
    <xf numFmtId="0" fontId="8" fillId="0" borderId="14" xfId="60" applyNumberFormat="1" applyFont="1" applyFill="1" applyBorder="1" applyAlignment="1" applyProtection="1">
      <alignment horizontal="center" vertical="center"/>
    </xf>
    <xf numFmtId="4" fontId="9" fillId="0" borderId="12" xfId="94" applyNumberFormat="1" applyFont="1" applyFill="1" applyBorder="1" applyAlignment="1">
      <alignment horizontal="right" vertical="center" wrapText="1"/>
    </xf>
    <xf numFmtId="0" fontId="8" fillId="0" borderId="12" xfId="60" applyFont="1" applyBorder="1" applyAlignment="1">
      <alignment horizontal="center" vertical="center" wrapText="1"/>
    </xf>
    <xf numFmtId="0" fontId="8" fillId="0" borderId="14" xfId="158" applyFont="1" applyFill="1" applyBorder="1" applyAlignment="1">
      <alignment horizontal="center" vertical="center" wrapText="1"/>
    </xf>
    <xf numFmtId="0" fontId="8" fillId="0" borderId="24" xfId="158" applyNumberFormat="1" applyFont="1" applyFill="1" applyBorder="1" applyAlignment="1">
      <alignment horizontal="center" vertical="center"/>
    </xf>
    <xf numFmtId="0" fontId="8" fillId="0" borderId="8" xfId="158" applyFont="1" applyFill="1" applyBorder="1" applyAlignment="1">
      <alignment horizontal="center" vertical="center"/>
    </xf>
    <xf numFmtId="0" fontId="8" fillId="0" borderId="10" xfId="60" applyNumberFormat="1" applyFont="1" applyFill="1" applyBorder="1" applyAlignment="1">
      <alignment horizontal="center" vertical="center" wrapText="1"/>
    </xf>
    <xf numFmtId="0" fontId="8" fillId="0" borderId="15" xfId="60" applyNumberFormat="1" applyFont="1" applyFill="1" applyBorder="1" applyAlignment="1">
      <alignment horizontal="center" vertical="center" wrapText="1"/>
    </xf>
    <xf numFmtId="0" fontId="8" fillId="0" borderId="14" xfId="60" applyNumberFormat="1" applyFont="1" applyFill="1" applyBorder="1" applyAlignment="1">
      <alignment horizontal="center" vertical="center" wrapText="1"/>
    </xf>
    <xf numFmtId="0" fontId="8" fillId="0" borderId="9" xfId="158" applyFont="1" applyFill="1" applyBorder="1" applyAlignment="1">
      <alignment horizontal="center" vertical="center"/>
    </xf>
    <xf numFmtId="0" fontId="8" fillId="2" borderId="12" xfId="60" applyFont="1" applyFill="1" applyBorder="1" applyAlignment="1">
      <alignment horizontal="center" vertical="center" wrapText="1"/>
    </xf>
    <xf numFmtId="0" fontId="8" fillId="2" borderId="10" xfId="60" applyNumberFormat="1" applyFont="1" applyFill="1" applyBorder="1" applyAlignment="1">
      <alignment horizontal="center" vertical="center" wrapText="1"/>
    </xf>
    <xf numFmtId="182" fontId="3" fillId="2" borderId="10" xfId="111" applyNumberFormat="1" applyFont="1" applyFill="1" applyBorder="1" applyAlignment="1" applyProtection="1">
      <alignment horizontal="center" vertical="center" wrapText="1"/>
    </xf>
    <xf numFmtId="0" fontId="8" fillId="2" borderId="15" xfId="60" applyNumberFormat="1" applyFont="1" applyFill="1" applyBorder="1" applyAlignment="1">
      <alignment horizontal="center" vertical="center" wrapText="1"/>
    </xf>
    <xf numFmtId="182" fontId="3" fillId="2" borderId="15" xfId="111" applyNumberFormat="1" applyFont="1" applyFill="1" applyBorder="1" applyAlignment="1" applyProtection="1">
      <alignment horizontal="center" vertical="center" wrapText="1"/>
    </xf>
    <xf numFmtId="0" fontId="8" fillId="2" borderId="14" xfId="60" applyNumberFormat="1" applyFont="1" applyFill="1" applyBorder="1" applyAlignment="1">
      <alignment horizontal="center" vertical="center" wrapText="1"/>
    </xf>
    <xf numFmtId="182" fontId="3" fillId="2" borderId="14" xfId="111" applyNumberFormat="1" applyFont="1" applyFill="1" applyBorder="1" applyAlignment="1" applyProtection="1">
      <alignment horizontal="center" vertical="center" wrapText="1"/>
    </xf>
    <xf numFmtId="0" fontId="8" fillId="2" borderId="10" xfId="60" applyFont="1" applyFill="1" applyBorder="1" applyAlignment="1">
      <alignment horizontal="center" vertical="center" wrapText="1"/>
    </xf>
    <xf numFmtId="0" fontId="8" fillId="2" borderId="15" xfId="60" applyFont="1" applyFill="1" applyBorder="1" applyAlignment="1">
      <alignment horizontal="center" vertical="center" wrapText="1"/>
    </xf>
    <xf numFmtId="0" fontId="8" fillId="2" borderId="14" xfId="60" applyFont="1" applyFill="1" applyBorder="1" applyAlignment="1">
      <alignment horizontal="center" vertical="center" wrapText="1"/>
    </xf>
    <xf numFmtId="0" fontId="4" fillId="0" borderId="0" xfId="158" applyFont="1" applyFill="1" applyAlignment="1">
      <alignment horizontal="right" vertical="center"/>
    </xf>
    <xf numFmtId="0" fontId="8" fillId="0" borderId="24" xfId="158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left" vertical="center" wrapText="1"/>
    </xf>
    <xf numFmtId="180" fontId="2" fillId="0" borderId="1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87" fontId="4" fillId="0" borderId="0" xfId="0" applyNumberFormat="1" applyFont="1" applyFill="1" applyAlignment="1">
      <alignment horizontal="center" vertical="center"/>
    </xf>
    <xf numFmtId="188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87" fontId="0" fillId="0" borderId="0" xfId="0" applyNumberFormat="1" applyFont="1" applyFill="1" applyAlignment="1">
      <alignment horizontal="left" vertical="center"/>
    </xf>
    <xf numFmtId="188" fontId="0" fillId="0" borderId="0" xfId="0" applyNumberFormat="1" applyFont="1" applyFill="1" applyAlignment="1">
      <alignment horizontal="right" vertical="center"/>
    </xf>
    <xf numFmtId="178" fontId="1" fillId="0" borderId="0" xfId="0" applyNumberFormat="1" applyFont="1" applyFill="1" applyAlignment="1">
      <alignment horizontal="centerContinuous" vertical="center"/>
    </xf>
    <xf numFmtId="188" fontId="2" fillId="0" borderId="0" xfId="0" applyNumberFormat="1" applyFont="1" applyFill="1" applyAlignment="1">
      <alignment horizontal="left" vertical="center"/>
    </xf>
    <xf numFmtId="188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24" xfId="0" applyNumberFormat="1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left" vertical="center"/>
    </xf>
    <xf numFmtId="180" fontId="2" fillId="0" borderId="12" xfId="0" applyNumberFormat="1" applyFont="1" applyFill="1" applyBorder="1" applyAlignment="1" applyProtection="1">
      <alignment horizontal="right" vertical="center" wrapText="1"/>
    </xf>
    <xf numFmtId="187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Continuous" vertical="center"/>
    </xf>
    <xf numFmtId="178" fontId="2" fillId="0" borderId="0" xfId="0" applyNumberFormat="1" applyFont="1" applyFill="1" applyAlignment="1">
      <alignment horizontal="right"/>
    </xf>
    <xf numFmtId="178" fontId="0" fillId="0" borderId="0" xfId="0" applyNumberFormat="1" applyFont="1" applyFill="1" applyAlignment="1">
      <alignment vertical="center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Fill="1" applyBorder="1" applyAlignment="1">
      <alignment horizontal="center" vertical="center" wrapText="1"/>
    </xf>
    <xf numFmtId="0" fontId="3" fillId="0" borderId="36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187" fontId="0" fillId="0" borderId="0" xfId="0" applyNumberFormat="1" applyFont="1" applyFill="1" applyAlignment="1">
      <alignment horizontal="center" vertical="center"/>
    </xf>
    <xf numFmtId="188" fontId="2" fillId="0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12" xfId="0" applyNumberFormat="1" applyFont="1" applyFill="1" applyBorder="1" applyAlignment="1">
      <alignment horizontal="centerContinuous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12" xfId="0" applyNumberFormat="1" applyFont="1" applyFill="1" applyBorder="1" applyAlignment="1">
      <alignment horizontal="left" vertical="center"/>
    </xf>
    <xf numFmtId="0" fontId="3" fillId="0" borderId="28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3" fillId="0" borderId="24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/>
    <xf numFmtId="0" fontId="5" fillId="0" borderId="14" xfId="0" applyFont="1" applyBorder="1"/>
    <xf numFmtId="182" fontId="4" fillId="0" borderId="0" xfId="167" applyNumberFormat="1" applyFont="1" applyFill="1" applyAlignment="1">
      <alignment vertical="center"/>
    </xf>
    <xf numFmtId="182" fontId="4" fillId="0" borderId="0" xfId="167" applyNumberFormat="1" applyFont="1" applyFill="1" applyBorder="1" applyAlignment="1">
      <alignment vertical="center"/>
    </xf>
    <xf numFmtId="182" fontId="4" fillId="0" borderId="0" xfId="167" applyNumberFormat="1" applyFont="1" applyFill="1" applyAlignment="1">
      <alignment horizontal="center" vertical="center" wrapText="1"/>
    </xf>
    <xf numFmtId="0" fontId="4" fillId="0" borderId="0" xfId="167" applyNumberFormat="1" applyFont="1" applyFill="1" applyAlignment="1">
      <alignment horizontal="left" vertical="center"/>
    </xf>
    <xf numFmtId="182" fontId="4" fillId="0" borderId="0" xfId="167" applyNumberFormat="1" applyFont="1" applyFill="1" applyAlignment="1">
      <alignment horizontal="left" vertical="center"/>
    </xf>
    <xf numFmtId="182" fontId="4" fillId="0" borderId="0" xfId="167" applyNumberFormat="1" applyFont="1" applyFill="1" applyAlignment="1">
      <alignment horizontal="center" vertical="center"/>
    </xf>
    <xf numFmtId="182" fontId="1" fillId="0" borderId="0" xfId="167" applyNumberFormat="1" applyFont="1" applyFill="1" applyAlignment="1">
      <alignment horizontal="center" vertical="center"/>
    </xf>
    <xf numFmtId="182" fontId="2" fillId="0" borderId="0" xfId="167" applyNumberFormat="1" applyFont="1" applyFill="1" applyBorder="1" applyAlignment="1">
      <alignment horizontal="left" vertical="center"/>
    </xf>
    <xf numFmtId="182" fontId="2" fillId="0" borderId="0" xfId="167" applyNumberFormat="1" applyFont="1" applyFill="1" applyBorder="1" applyAlignment="1">
      <alignment vertical="center"/>
    </xf>
    <xf numFmtId="182" fontId="3" fillId="0" borderId="16" xfId="167" applyNumberFormat="1" applyFont="1" applyFill="1" applyBorder="1" applyAlignment="1">
      <alignment horizontal="center" vertical="center" wrapText="1"/>
    </xf>
    <xf numFmtId="182" fontId="3" fillId="0" borderId="27" xfId="167" applyNumberFormat="1" applyFont="1" applyFill="1" applyBorder="1" applyAlignment="1">
      <alignment horizontal="center" vertical="center" wrapText="1"/>
    </xf>
    <xf numFmtId="182" fontId="3" fillId="0" borderId="28" xfId="167" applyNumberFormat="1" applyFont="1" applyFill="1" applyBorder="1" applyAlignment="1">
      <alignment horizontal="center" vertical="center" wrapText="1"/>
    </xf>
    <xf numFmtId="182" fontId="3" fillId="0" borderId="10" xfId="167" applyNumberFormat="1" applyFont="1" applyFill="1" applyBorder="1" applyAlignment="1">
      <alignment horizontal="center" vertical="center" wrapText="1"/>
    </xf>
    <xf numFmtId="182" fontId="3" fillId="0" borderId="10" xfId="167" applyNumberFormat="1" applyFont="1" applyFill="1" applyBorder="1" applyAlignment="1">
      <alignment horizontal="center" vertical="center"/>
    </xf>
    <xf numFmtId="182" fontId="3" fillId="0" borderId="16" xfId="167" applyNumberFormat="1" applyFont="1" applyFill="1" applyBorder="1" applyAlignment="1">
      <alignment horizontal="center" vertical="center"/>
    </xf>
    <xf numFmtId="182" fontId="3" fillId="0" borderId="27" xfId="167" applyNumberFormat="1" applyFont="1" applyFill="1" applyBorder="1" applyAlignment="1">
      <alignment horizontal="center" vertical="center"/>
    </xf>
    <xf numFmtId="182" fontId="3" fillId="0" borderId="11" xfId="167" applyNumberFormat="1" applyFont="1" applyFill="1" applyBorder="1" applyAlignment="1">
      <alignment horizontal="center" vertical="center" wrapText="1"/>
    </xf>
    <xf numFmtId="182" fontId="3" fillId="0" borderId="13" xfId="167" applyNumberFormat="1" applyFont="1" applyFill="1" applyBorder="1" applyAlignment="1">
      <alignment horizontal="center" vertical="center" wrapText="1"/>
    </xf>
    <xf numFmtId="182" fontId="3" fillId="0" borderId="17" xfId="167" applyNumberFormat="1" applyFont="1" applyFill="1" applyBorder="1" applyAlignment="1">
      <alignment horizontal="center" vertical="center" wrapText="1"/>
    </xf>
    <xf numFmtId="182" fontId="3" fillId="0" borderId="15" xfId="167" applyNumberFormat="1" applyFont="1" applyFill="1" applyBorder="1" applyAlignment="1">
      <alignment horizontal="center" vertical="center" wrapText="1"/>
    </xf>
    <xf numFmtId="182" fontId="3" fillId="0" borderId="15" xfId="167" applyNumberFormat="1" applyFont="1" applyFill="1" applyBorder="1" applyAlignment="1">
      <alignment horizontal="center" vertical="center"/>
    </xf>
    <xf numFmtId="182" fontId="3" fillId="0" borderId="23" xfId="167" applyNumberFormat="1" applyFont="1" applyFill="1" applyBorder="1" applyAlignment="1">
      <alignment horizontal="center" vertical="center"/>
    </xf>
    <xf numFmtId="182" fontId="3" fillId="0" borderId="14" xfId="167" applyNumberFormat="1" applyFont="1" applyFill="1" applyBorder="1" applyAlignment="1">
      <alignment horizontal="center" vertical="center" wrapText="1"/>
    </xf>
    <xf numFmtId="182" fontId="3" fillId="0" borderId="14" xfId="167" applyNumberFormat="1" applyFont="1" applyFill="1" applyBorder="1" applyAlignment="1">
      <alignment horizontal="center" vertical="center"/>
    </xf>
    <xf numFmtId="49" fontId="3" fillId="0" borderId="14" xfId="167" applyNumberFormat="1" applyFont="1" applyFill="1" applyBorder="1" applyAlignment="1">
      <alignment horizontal="center" vertical="center"/>
    </xf>
    <xf numFmtId="49" fontId="3" fillId="0" borderId="10" xfId="167" applyNumberFormat="1" applyFont="1" applyFill="1" applyBorder="1" applyAlignment="1">
      <alignment horizontal="center" vertical="center"/>
    </xf>
    <xf numFmtId="49" fontId="4" fillId="0" borderId="12" xfId="167" applyNumberFormat="1" applyFont="1" applyFill="1" applyBorder="1" applyAlignment="1">
      <alignment horizontal="left" vertical="center" wrapText="1"/>
    </xf>
    <xf numFmtId="180" fontId="4" fillId="0" borderId="12" xfId="167" applyNumberFormat="1" applyFont="1" applyFill="1" applyBorder="1" applyAlignment="1">
      <alignment horizontal="right" vertical="center" wrapText="1"/>
    </xf>
    <xf numFmtId="182" fontId="2" fillId="0" borderId="0" xfId="167" applyNumberFormat="1" applyFont="1" applyFill="1" applyBorder="1" applyAlignment="1">
      <alignment horizontal="right" vertical="center"/>
    </xf>
    <xf numFmtId="182" fontId="2" fillId="0" borderId="0" xfId="167" applyNumberFormat="1" applyFont="1" applyFill="1" applyAlignment="1">
      <alignment horizontal="right" vertical="center"/>
    </xf>
    <xf numFmtId="182" fontId="3" fillId="0" borderId="9" xfId="167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 applyProtection="1">
      <alignment horizontal="center" vertical="center" wrapText="1"/>
    </xf>
    <xf numFmtId="182" fontId="3" fillId="0" borderId="12" xfId="0" applyNumberFormat="1" applyFont="1" applyFill="1" applyBorder="1" applyAlignment="1" applyProtection="1">
      <alignment horizontal="center" vertical="center" wrapText="1"/>
    </xf>
    <xf numFmtId="182" fontId="3" fillId="0" borderId="15" xfId="0" applyNumberFormat="1" applyFont="1" applyBorder="1" applyAlignment="1">
      <alignment horizontal="center" vertical="center" wrapText="1"/>
    </xf>
    <xf numFmtId="182" fontId="3" fillId="0" borderId="14" xfId="0" applyNumberFormat="1" applyFont="1" applyBorder="1" applyAlignment="1">
      <alignment horizontal="center" vertical="center" wrapText="1"/>
    </xf>
    <xf numFmtId="182" fontId="3" fillId="0" borderId="14" xfId="0" applyNumberFormat="1" applyFont="1" applyFill="1" applyBorder="1" applyAlignment="1" applyProtection="1">
      <alignment horizontal="center" vertical="center" wrapText="1"/>
    </xf>
    <xf numFmtId="182" fontId="3" fillId="0" borderId="15" xfId="0" applyNumberFormat="1" applyFont="1" applyFill="1" applyBorder="1" applyAlignment="1" applyProtection="1">
      <alignment horizontal="center" vertical="center" wrapText="1"/>
    </xf>
    <xf numFmtId="182" fontId="3" fillId="0" borderId="12" xfId="0" applyNumberFormat="1" applyFont="1" applyBorder="1" applyAlignment="1">
      <alignment vertical="center" wrapText="1"/>
    </xf>
    <xf numFmtId="182" fontId="3" fillId="0" borderId="12" xfId="167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 applyProtection="1">
      <alignment horizontal="center" vertical="center"/>
    </xf>
    <xf numFmtId="182" fontId="3" fillId="0" borderId="14" xfId="0" applyNumberFormat="1" applyFont="1" applyFill="1" applyBorder="1" applyAlignment="1" applyProtection="1">
      <alignment horizontal="center" vertical="center"/>
    </xf>
    <xf numFmtId="182" fontId="3" fillId="0" borderId="8" xfId="0" applyNumberFormat="1" applyFont="1" applyFill="1" applyBorder="1" applyAlignment="1" applyProtection="1">
      <alignment horizontal="center" vertical="center" wrapText="1"/>
    </xf>
    <xf numFmtId="182" fontId="3" fillId="0" borderId="9" xfId="0" applyNumberFormat="1" applyFont="1" applyFill="1" applyBorder="1" applyAlignment="1" applyProtection="1">
      <alignment horizontal="center" vertical="center" wrapText="1"/>
    </xf>
    <xf numFmtId="182" fontId="3" fillId="0" borderId="24" xfId="0" applyNumberFormat="1" applyFont="1" applyFill="1" applyBorder="1" applyAlignment="1" applyProtection="1">
      <alignment horizontal="center" vertical="center" wrapText="1"/>
    </xf>
    <xf numFmtId="182" fontId="3" fillId="0" borderId="12" xfId="0" applyNumberFormat="1" applyFont="1" applyBorder="1" applyAlignment="1">
      <alignment horizontal="center" vertical="center" wrapText="1"/>
    </xf>
    <xf numFmtId="182" fontId="3" fillId="0" borderId="28" xfId="167" applyNumberFormat="1" applyFont="1" applyFill="1" applyBorder="1" applyAlignment="1">
      <alignment horizontal="center" vertical="center"/>
    </xf>
    <xf numFmtId="182" fontId="3" fillId="0" borderId="10" xfId="0" applyNumberFormat="1" applyFont="1" applyFill="1" applyBorder="1" applyAlignment="1">
      <alignment horizontal="center" vertical="center" wrapText="1"/>
    </xf>
    <xf numFmtId="182" fontId="3" fillId="0" borderId="15" xfId="0" applyNumberFormat="1" applyFont="1" applyFill="1" applyBorder="1" applyAlignment="1">
      <alignment horizontal="center" vertical="center" wrapText="1"/>
    </xf>
    <xf numFmtId="182" fontId="3" fillId="0" borderId="14" xfId="0" applyNumberFormat="1" applyFont="1" applyFill="1" applyBorder="1" applyAlignment="1">
      <alignment horizontal="center" vertical="center" wrapText="1"/>
    </xf>
    <xf numFmtId="182" fontId="3" fillId="3" borderId="10" xfId="100" applyNumberFormat="1" applyFont="1" applyFill="1" applyBorder="1" applyAlignment="1" applyProtection="1">
      <alignment horizontal="center" vertical="center" wrapText="1"/>
    </xf>
    <xf numFmtId="182" fontId="3" fillId="3" borderId="15" xfId="100" applyNumberFormat="1" applyFont="1" applyFill="1" applyBorder="1" applyAlignment="1" applyProtection="1">
      <alignment horizontal="center" vertical="center" wrapText="1"/>
    </xf>
    <xf numFmtId="182" fontId="3" fillId="3" borderId="14" xfId="100" applyNumberFormat="1" applyFont="1" applyFill="1" applyBorder="1" applyAlignment="1" applyProtection="1">
      <alignment horizontal="center" vertical="center" wrapText="1"/>
    </xf>
    <xf numFmtId="182" fontId="3" fillId="2" borderId="12" xfId="0" applyNumberFormat="1" applyFont="1" applyFill="1" applyBorder="1" applyAlignment="1">
      <alignment horizontal="center" vertical="center" wrapText="1"/>
    </xf>
    <xf numFmtId="182" fontId="3" fillId="2" borderId="10" xfId="0" applyNumberFormat="1" applyFont="1" applyFill="1" applyBorder="1" applyAlignment="1">
      <alignment horizontal="center" vertical="center" wrapText="1"/>
    </xf>
    <xf numFmtId="182" fontId="3" fillId="2" borderId="15" xfId="0" applyNumberFormat="1" applyFont="1" applyFill="1" applyBorder="1" applyAlignment="1">
      <alignment horizontal="center" vertical="center" wrapText="1"/>
    </xf>
    <xf numFmtId="182" fontId="3" fillId="2" borderId="14" xfId="0" applyNumberFormat="1" applyFont="1" applyFill="1" applyBorder="1" applyAlignment="1">
      <alignment horizontal="center" vertical="center" wrapText="1"/>
    </xf>
    <xf numFmtId="182" fontId="4" fillId="0" borderId="0" xfId="167" applyNumberFormat="1" applyFont="1" applyFill="1" applyAlignment="1">
      <alignment horizontal="right" vertical="center"/>
    </xf>
    <xf numFmtId="182" fontId="4" fillId="0" borderId="0" xfId="167" applyNumberFormat="1" applyFont="1" applyFill="1" applyAlignment="1">
      <alignment horizontal="right"/>
    </xf>
    <xf numFmtId="4" fontId="4" fillId="0" borderId="12" xfId="167" applyNumberFormat="1" applyFont="1" applyFill="1" applyBorder="1" applyAlignment="1">
      <alignment horizontal="right" vertical="center" wrapText="1"/>
    </xf>
    <xf numFmtId="0" fontId="4" fillId="0" borderId="0" xfId="167" applyFont="1" applyFill="1" applyBorder="1" applyAlignment="1">
      <alignment vertical="center"/>
    </xf>
    <xf numFmtId="185" fontId="4" fillId="0" borderId="0" xfId="167" applyNumberFormat="1" applyFont="1" applyFill="1" applyAlignment="1">
      <alignment horizontal="center" vertical="center"/>
    </xf>
    <xf numFmtId="0" fontId="4" fillId="0" borderId="0" xfId="167" applyFont="1" applyFill="1" applyAlignment="1">
      <alignment horizontal="left" vertical="center"/>
    </xf>
    <xf numFmtId="178" fontId="4" fillId="0" borderId="0" xfId="167" applyNumberFormat="1" applyFont="1" applyFill="1" applyAlignment="1">
      <alignment horizontal="center" vertical="center"/>
    </xf>
    <xf numFmtId="0" fontId="3" fillId="0" borderId="16" xfId="167" applyNumberFormat="1" applyFont="1" applyFill="1" applyBorder="1" applyAlignment="1">
      <alignment horizontal="center" vertical="center" wrapText="1"/>
    </xf>
    <xf numFmtId="0" fontId="3" fillId="0" borderId="27" xfId="167" applyNumberFormat="1" applyFont="1" applyFill="1" applyBorder="1" applyAlignment="1">
      <alignment horizontal="center" vertical="center" wrapText="1"/>
    </xf>
    <xf numFmtId="0" fontId="3" fillId="0" borderId="28" xfId="167" applyNumberFormat="1" applyFont="1" applyFill="1" applyBorder="1" applyAlignment="1">
      <alignment horizontal="center" vertical="center" wrapText="1"/>
    </xf>
    <xf numFmtId="0" fontId="3" fillId="0" borderId="10" xfId="167" applyNumberFormat="1" applyFont="1" applyFill="1" applyBorder="1" applyAlignment="1">
      <alignment horizontal="center" vertical="center" wrapText="1"/>
    </xf>
    <xf numFmtId="0" fontId="3" fillId="0" borderId="10" xfId="167" applyNumberFormat="1" applyFont="1" applyFill="1" applyBorder="1" applyAlignment="1">
      <alignment horizontal="center" vertical="center"/>
    </xf>
    <xf numFmtId="0" fontId="3" fillId="0" borderId="16" xfId="167" applyNumberFormat="1" applyFont="1" applyFill="1" applyBorder="1" applyAlignment="1">
      <alignment horizontal="center" vertical="center"/>
    </xf>
    <xf numFmtId="0" fontId="3" fillId="0" borderId="27" xfId="167" applyNumberFormat="1" applyFont="1" applyFill="1" applyBorder="1" applyAlignment="1">
      <alignment horizontal="center" vertical="center"/>
    </xf>
    <xf numFmtId="0" fontId="3" fillId="0" borderId="11" xfId="167" applyNumberFormat="1" applyFont="1" applyFill="1" applyBorder="1" applyAlignment="1">
      <alignment horizontal="center" vertical="center" wrapText="1"/>
    </xf>
    <xf numFmtId="0" fontId="3" fillId="0" borderId="13" xfId="167" applyNumberFormat="1" applyFont="1" applyFill="1" applyBorder="1" applyAlignment="1">
      <alignment horizontal="center" vertical="center" wrapText="1"/>
    </xf>
    <xf numFmtId="0" fontId="3" fillId="0" borderId="17" xfId="167" applyNumberFormat="1" applyFont="1" applyFill="1" applyBorder="1" applyAlignment="1">
      <alignment horizontal="center" vertical="center" wrapText="1"/>
    </xf>
    <xf numFmtId="0" fontId="3" fillId="0" borderId="15" xfId="167" applyNumberFormat="1" applyFont="1" applyFill="1" applyBorder="1" applyAlignment="1">
      <alignment horizontal="center" vertical="center" wrapText="1"/>
    </xf>
    <xf numFmtId="0" fontId="3" fillId="0" borderId="15" xfId="167" applyNumberFormat="1" applyFont="1" applyFill="1" applyBorder="1" applyAlignment="1">
      <alignment horizontal="center" vertical="center"/>
    </xf>
    <xf numFmtId="0" fontId="3" fillId="0" borderId="23" xfId="167" applyNumberFormat="1" applyFont="1" applyFill="1" applyBorder="1" applyAlignment="1">
      <alignment horizontal="center" vertical="center"/>
    </xf>
    <xf numFmtId="0" fontId="3" fillId="0" borderId="14" xfId="167" applyNumberFormat="1" applyFont="1" applyFill="1" applyBorder="1" applyAlignment="1">
      <alignment horizontal="center" vertical="center" wrapText="1"/>
    </xf>
    <xf numFmtId="0" fontId="3" fillId="0" borderId="14" xfId="167" applyNumberFormat="1" applyFont="1" applyFill="1" applyBorder="1" applyAlignment="1">
      <alignment horizontal="center" vertical="center"/>
    </xf>
    <xf numFmtId="185" fontId="2" fillId="0" borderId="12" xfId="167" applyNumberFormat="1" applyFont="1" applyFill="1" applyBorder="1" applyAlignment="1">
      <alignment horizontal="left" vertical="center"/>
    </xf>
    <xf numFmtId="185" fontId="2" fillId="0" borderId="12" xfId="167" applyNumberFormat="1" applyFont="1" applyFill="1" applyBorder="1" applyAlignment="1">
      <alignment horizontal="center" vertical="center"/>
    </xf>
    <xf numFmtId="49" fontId="2" fillId="0" borderId="12" xfId="167" applyNumberFormat="1" applyFont="1" applyFill="1" applyBorder="1" applyAlignment="1">
      <alignment horizontal="left" vertical="center" wrapText="1"/>
    </xf>
    <xf numFmtId="0" fontId="2" fillId="0" borderId="12" xfId="167" applyNumberFormat="1" applyFont="1" applyFill="1" applyBorder="1" applyAlignment="1">
      <alignment horizontal="left" vertical="center" wrapText="1"/>
    </xf>
    <xf numFmtId="180" fontId="2" fillId="0" borderId="12" xfId="167" applyNumberFormat="1" applyFont="1" applyFill="1" applyBorder="1" applyAlignment="1">
      <alignment horizontal="center" vertical="center" wrapText="1"/>
    </xf>
    <xf numFmtId="178" fontId="3" fillId="0" borderId="9" xfId="167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 applyProtection="1">
      <alignment horizontal="center" vertical="center" wrapText="1"/>
    </xf>
    <xf numFmtId="178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2" xfId="167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4" xfId="167" applyFont="1" applyFill="1" applyBorder="1" applyAlignment="1">
      <alignment horizontal="center" vertical="center" wrapText="1"/>
    </xf>
    <xf numFmtId="0" fontId="3" fillId="0" borderId="28" xfId="167" applyNumberFormat="1" applyFont="1" applyFill="1" applyBorder="1" applyAlignment="1">
      <alignment horizontal="center" vertical="center"/>
    </xf>
    <xf numFmtId="182" fontId="3" fillId="2" borderId="10" xfId="92" applyNumberFormat="1" applyFont="1" applyFill="1" applyBorder="1" applyAlignment="1" applyProtection="1">
      <alignment horizontal="center" vertical="center" wrapText="1"/>
    </xf>
    <xf numFmtId="182" fontId="3" fillId="2" borderId="15" xfId="92" applyNumberFormat="1" applyFont="1" applyFill="1" applyBorder="1" applyAlignment="1" applyProtection="1">
      <alignment horizontal="center" vertical="center" wrapText="1"/>
    </xf>
    <xf numFmtId="182" fontId="3" fillId="2" borderId="14" xfId="92" applyNumberFormat="1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" fontId="2" fillId="0" borderId="12" xfId="167" applyNumberFormat="1" applyFont="1" applyFill="1" applyBorder="1" applyAlignment="1">
      <alignment horizontal="center" vertical="center" wrapText="1"/>
    </xf>
    <xf numFmtId="182" fontId="2" fillId="0" borderId="0" xfId="167" applyNumberFormat="1" applyFont="1" applyFill="1" applyAlignment="1">
      <alignment horizontal="left" vertical="center"/>
    </xf>
    <xf numFmtId="182" fontId="1" fillId="0" borderId="0" xfId="167" applyNumberFormat="1" applyFont="1" applyFill="1" applyAlignment="1">
      <alignment horizontal="center" vertical="center" wrapText="1"/>
    </xf>
    <xf numFmtId="182" fontId="2" fillId="0" borderId="0" xfId="167" applyNumberFormat="1" applyFont="1" applyFill="1" applyBorder="1" applyAlignment="1">
      <alignment horizontal="left" vertical="center" wrapText="1"/>
    </xf>
    <xf numFmtId="182" fontId="2" fillId="0" borderId="0" xfId="167" applyNumberFormat="1" applyFont="1" applyFill="1" applyBorder="1" applyAlignment="1">
      <alignment vertical="center" wrapText="1"/>
    </xf>
    <xf numFmtId="182" fontId="3" fillId="0" borderId="23" xfId="167" applyNumberFormat="1" applyFont="1" applyFill="1" applyBorder="1" applyAlignment="1">
      <alignment horizontal="center" vertical="center" wrapText="1"/>
    </xf>
    <xf numFmtId="182" fontId="2" fillId="0" borderId="12" xfId="167" applyNumberFormat="1" applyFont="1" applyFill="1" applyBorder="1" applyAlignment="1">
      <alignment horizontal="center" vertical="center" wrapText="1"/>
    </xf>
    <xf numFmtId="49" fontId="2" fillId="0" borderId="12" xfId="167" applyNumberFormat="1" applyFont="1" applyFill="1" applyBorder="1" applyAlignment="1">
      <alignment horizontal="center" vertical="center" wrapText="1"/>
    </xf>
    <xf numFmtId="180" fontId="2" fillId="0" borderId="12" xfId="167" applyNumberFormat="1" applyFont="1" applyFill="1" applyBorder="1" applyAlignment="1">
      <alignment horizontal="right" vertical="center" wrapText="1"/>
    </xf>
    <xf numFmtId="182" fontId="2" fillId="0" borderId="0" xfId="167" applyNumberFormat="1" applyFont="1" applyFill="1" applyBorder="1" applyAlignment="1">
      <alignment horizontal="right" vertical="center" wrapText="1"/>
    </xf>
    <xf numFmtId="182" fontId="2" fillId="0" borderId="0" xfId="167" applyNumberFormat="1" applyFont="1" applyFill="1" applyAlignment="1">
      <alignment horizontal="right" vertical="center" wrapText="1"/>
    </xf>
    <xf numFmtId="182" fontId="4" fillId="0" borderId="0" xfId="167" applyNumberFormat="1" applyFont="1" applyFill="1" applyAlignment="1">
      <alignment vertical="center" wrapText="1"/>
    </xf>
    <xf numFmtId="182" fontId="3" fillId="0" borderId="9" xfId="167" applyNumberFormat="1" applyFont="1" applyFill="1" applyBorder="1" applyAlignment="1">
      <alignment horizontal="center" vertical="center" wrapText="1"/>
    </xf>
    <xf numFmtId="49" fontId="2" fillId="4" borderId="12" xfId="167" applyNumberFormat="1" applyFont="1" applyFill="1" applyBorder="1" applyAlignment="1">
      <alignment horizontal="center" vertical="center" wrapText="1"/>
    </xf>
    <xf numFmtId="182" fontId="3" fillId="0" borderId="16" xfId="0" applyNumberFormat="1" applyFont="1" applyFill="1" applyBorder="1" applyAlignment="1" applyProtection="1">
      <alignment horizontal="center" vertical="center" wrapText="1"/>
    </xf>
    <xf numFmtId="182" fontId="3" fillId="0" borderId="27" xfId="0" applyNumberFormat="1" applyFont="1" applyFill="1" applyBorder="1" applyAlignment="1" applyProtection="1">
      <alignment horizontal="center" vertical="center" wrapText="1"/>
    </xf>
    <xf numFmtId="182" fontId="3" fillId="0" borderId="28" xfId="0" applyNumberFormat="1" applyFont="1" applyFill="1" applyBorder="1" applyAlignment="1" applyProtection="1">
      <alignment horizontal="center" vertical="center" wrapText="1"/>
    </xf>
    <xf numFmtId="182" fontId="3" fillId="0" borderId="23" xfId="0" applyNumberFormat="1" applyFont="1" applyFill="1" applyBorder="1" applyAlignment="1" applyProtection="1">
      <alignment horizontal="center" vertical="center" wrapText="1"/>
    </xf>
    <xf numFmtId="49" fontId="2" fillId="5" borderId="12" xfId="167" applyNumberFormat="1" applyFont="1" applyFill="1" applyBorder="1" applyAlignment="1">
      <alignment horizontal="center" vertical="center" wrapText="1"/>
    </xf>
    <xf numFmtId="182" fontId="3" fillId="0" borderId="12" xfId="167" applyNumberFormat="1" applyFont="1" applyFill="1" applyBorder="1" applyAlignment="1">
      <alignment horizontal="center" vertical="center" wrapText="1"/>
    </xf>
    <xf numFmtId="182" fontId="10" fillId="2" borderId="12" xfId="0" applyNumberFormat="1" applyFont="1" applyFill="1" applyBorder="1" applyAlignment="1">
      <alignment horizontal="center" vertical="center" wrapText="1"/>
    </xf>
    <xf numFmtId="182" fontId="10" fillId="2" borderId="10" xfId="0" applyNumberFormat="1" applyFont="1" applyFill="1" applyBorder="1" applyAlignment="1">
      <alignment horizontal="center" vertical="center" wrapText="1"/>
    </xf>
    <xf numFmtId="182" fontId="10" fillId="2" borderId="15" xfId="0" applyNumberFormat="1" applyFont="1" applyFill="1" applyBorder="1" applyAlignment="1">
      <alignment horizontal="center" vertical="center" wrapText="1"/>
    </xf>
    <xf numFmtId="182" fontId="10" fillId="2" borderId="14" xfId="0" applyNumberFormat="1" applyFont="1" applyFill="1" applyBorder="1" applyAlignment="1">
      <alignment horizontal="center" vertical="center" wrapText="1"/>
    </xf>
    <xf numFmtId="0" fontId="2" fillId="0" borderId="0" xfId="167" applyNumberFormat="1" applyFont="1" applyFill="1" applyAlignment="1">
      <alignment horizontal="right" vertical="center" wrapText="1"/>
    </xf>
    <xf numFmtId="49" fontId="4" fillId="0" borderId="0" xfId="167" applyNumberFormat="1" applyFont="1" applyFill="1" applyAlignment="1">
      <alignment horizontal="left" vertical="center"/>
    </xf>
    <xf numFmtId="189" fontId="4" fillId="0" borderId="0" xfId="167" applyNumberFormat="1" applyFont="1" applyFill="1" applyAlignment="1">
      <alignment horizontal="left" vertical="center"/>
    </xf>
    <xf numFmtId="0" fontId="2" fillId="0" borderId="0" xfId="167" applyFont="1" applyFill="1" applyAlignment="1">
      <alignment horizontal="center" vertical="center"/>
    </xf>
    <xf numFmtId="0" fontId="2" fillId="0" borderId="0" xfId="167" applyFont="1" applyFill="1" applyAlignment="1">
      <alignment vertical="center"/>
    </xf>
    <xf numFmtId="0" fontId="2" fillId="0" borderId="0" xfId="167" applyFont="1"/>
    <xf numFmtId="0" fontId="2" fillId="0" borderId="0" xfId="167" applyNumberFormat="1" applyFont="1" applyFill="1" applyAlignment="1">
      <alignment vertical="center"/>
    </xf>
    <xf numFmtId="0" fontId="3" fillId="0" borderId="8" xfId="167" applyNumberFormat="1" applyFont="1" applyFill="1" applyBorder="1" applyAlignment="1" applyProtection="1">
      <alignment horizontal="centerContinuous" vertical="center"/>
    </xf>
    <xf numFmtId="0" fontId="3" fillId="0" borderId="9" xfId="167" applyNumberFormat="1" applyFont="1" applyFill="1" applyBorder="1" applyAlignment="1" applyProtection="1">
      <alignment horizontal="centerContinuous" vertical="center"/>
    </xf>
    <xf numFmtId="0" fontId="3" fillId="0" borderId="28" xfId="167" applyNumberFormat="1" applyFont="1" applyFill="1" applyBorder="1" applyAlignment="1" applyProtection="1">
      <alignment horizontal="centerContinuous" vertical="center"/>
    </xf>
    <xf numFmtId="0" fontId="3" fillId="0" borderId="10" xfId="167" applyNumberFormat="1" applyFont="1" applyFill="1" applyBorder="1" applyAlignment="1" applyProtection="1">
      <alignment horizontal="center" vertical="center"/>
    </xf>
    <xf numFmtId="0" fontId="3" fillId="0" borderId="12" xfId="167" applyNumberFormat="1" applyFont="1" applyFill="1" applyBorder="1" applyAlignment="1">
      <alignment horizontal="center" vertical="center"/>
    </xf>
    <xf numFmtId="0" fontId="3" fillId="0" borderId="12" xfId="167" applyNumberFormat="1" applyFont="1" applyFill="1" applyBorder="1" applyAlignment="1">
      <alignment horizontal="centerContinuous" vertical="center"/>
    </xf>
    <xf numFmtId="0" fontId="3" fillId="0" borderId="10" xfId="167" applyNumberFormat="1" applyFont="1" applyFill="1" applyBorder="1" applyAlignment="1">
      <alignment horizontal="centerContinuous" vertical="center"/>
    </xf>
    <xf numFmtId="0" fontId="3" fillId="0" borderId="14" xfId="167" applyFont="1" applyFill="1" applyBorder="1" applyAlignment="1">
      <alignment horizontal="center" vertical="center"/>
    </xf>
    <xf numFmtId="0" fontId="3" fillId="0" borderId="11" xfId="167" applyNumberFormat="1" applyFont="1" applyFill="1" applyBorder="1" applyAlignment="1">
      <alignment horizontal="center" vertical="center"/>
    </xf>
    <xf numFmtId="49" fontId="3" fillId="0" borderId="12" xfId="167" applyNumberFormat="1" applyFont="1" applyFill="1" applyBorder="1" applyAlignment="1" applyProtection="1">
      <alignment horizontal="center" vertical="center" wrapText="1"/>
    </xf>
    <xf numFmtId="0" fontId="3" fillId="0" borderId="15" xfId="167" applyNumberFormat="1" applyFont="1" applyFill="1" applyBorder="1" applyAlignment="1" applyProtection="1">
      <alignment horizontal="center" vertical="center"/>
    </xf>
    <xf numFmtId="0" fontId="3" fillId="0" borderId="8" xfId="167" applyNumberFormat="1" applyFont="1" applyFill="1" applyBorder="1" applyAlignment="1">
      <alignment horizontal="center" vertical="center" wrapText="1"/>
    </xf>
    <xf numFmtId="0" fontId="3" fillId="0" borderId="8" xfId="167" applyNumberFormat="1" applyFont="1" applyFill="1" applyBorder="1" applyAlignment="1" applyProtection="1">
      <alignment horizontal="center" vertical="center" wrapText="1"/>
    </xf>
    <xf numFmtId="0" fontId="3" fillId="0" borderId="8" xfId="167" applyNumberFormat="1" applyFont="1" applyFill="1" applyBorder="1" applyAlignment="1">
      <alignment horizontal="center" vertical="center"/>
    </xf>
    <xf numFmtId="0" fontId="3" fillId="0" borderId="14" xfId="167" applyNumberFormat="1" applyFont="1" applyFill="1" applyBorder="1" applyAlignment="1" applyProtection="1">
      <alignment horizontal="center" vertical="center"/>
    </xf>
    <xf numFmtId="0" fontId="2" fillId="0" borderId="12" xfId="167" applyNumberFormat="1" applyFont="1" applyFill="1" applyBorder="1" applyAlignment="1">
      <alignment horizontal="center" vertical="center" wrapText="1"/>
    </xf>
    <xf numFmtId="0" fontId="3" fillId="0" borderId="9" xfId="167" applyNumberFormat="1" applyFont="1" applyFill="1" applyBorder="1" applyAlignment="1" applyProtection="1">
      <alignment horizontal="center" vertical="center" wrapText="1"/>
    </xf>
    <xf numFmtId="0" fontId="3" fillId="0" borderId="24" xfId="167" applyNumberFormat="1" applyFont="1" applyFill="1" applyBorder="1" applyAlignment="1" applyProtection="1">
      <alignment horizontal="center" vertical="center" wrapText="1"/>
    </xf>
    <xf numFmtId="0" fontId="3" fillId="0" borderId="18" xfId="167" applyNumberFormat="1" applyFont="1" applyFill="1" applyBorder="1" applyAlignment="1" applyProtection="1">
      <alignment horizontal="center" vertical="center" wrapText="1"/>
    </xf>
    <xf numFmtId="0" fontId="3" fillId="0" borderId="12" xfId="167" applyNumberFormat="1" applyFont="1" applyFill="1" applyBorder="1" applyAlignment="1" applyProtection="1">
      <alignment horizontal="center" vertical="center" wrapText="1"/>
    </xf>
    <xf numFmtId="0" fontId="3" fillId="0" borderId="18" xfId="167" applyNumberFormat="1" applyFont="1" applyFill="1" applyBorder="1" applyAlignment="1">
      <alignment horizontal="center" vertical="center" wrapText="1"/>
    </xf>
    <xf numFmtId="0" fontId="3" fillId="0" borderId="22" xfId="167" applyNumberFormat="1" applyFont="1" applyFill="1" applyBorder="1" applyAlignment="1" applyProtection="1">
      <alignment horizontal="center" vertical="center" wrapText="1"/>
    </xf>
    <xf numFmtId="178" fontId="3" fillId="0" borderId="16" xfId="167" applyNumberFormat="1" applyFont="1" applyFill="1" applyBorder="1" applyAlignment="1" applyProtection="1">
      <alignment horizontal="center" vertical="center" wrapText="1"/>
    </xf>
    <xf numFmtId="178" fontId="3" fillId="0" borderId="27" xfId="167" applyNumberFormat="1" applyFont="1" applyFill="1" applyBorder="1" applyAlignment="1" applyProtection="1">
      <alignment horizontal="center" vertical="center" wrapText="1"/>
    </xf>
    <xf numFmtId="178" fontId="3" fillId="0" borderId="28" xfId="167" applyNumberFormat="1" applyFont="1" applyFill="1" applyBorder="1" applyAlignment="1" applyProtection="1">
      <alignment horizontal="center" vertical="center" wrapText="1"/>
    </xf>
    <xf numFmtId="178" fontId="3" fillId="0" borderId="10" xfId="167" applyNumberFormat="1" applyFont="1" applyFill="1" applyBorder="1" applyAlignment="1" applyProtection="1">
      <alignment horizontal="center" vertical="center" wrapText="1"/>
    </xf>
    <xf numFmtId="0" fontId="3" fillId="0" borderId="18" xfId="167" applyNumberFormat="1" applyFont="1" applyFill="1" applyBorder="1" applyAlignment="1" applyProtection="1">
      <alignment horizontal="center" vertical="center"/>
    </xf>
    <xf numFmtId="0" fontId="3" fillId="0" borderId="22" xfId="167" applyNumberFormat="1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8" fontId="3" fillId="0" borderId="15" xfId="167" applyNumberFormat="1" applyFont="1" applyFill="1" applyBorder="1" applyAlignment="1" applyProtection="1">
      <alignment horizontal="center" vertical="center" wrapText="1"/>
    </xf>
    <xf numFmtId="178" fontId="3" fillId="0" borderId="12" xfId="167" applyNumberFormat="1" applyFont="1" applyFill="1" applyBorder="1" applyAlignment="1" applyProtection="1">
      <alignment horizontal="center" vertical="center" wrapText="1"/>
    </xf>
    <xf numFmtId="178" fontId="3" fillId="0" borderId="14" xfId="167" applyNumberFormat="1" applyFont="1" applyFill="1" applyBorder="1" applyAlignment="1" applyProtection="1">
      <alignment horizontal="center" vertical="center" wrapText="1"/>
    </xf>
    <xf numFmtId="49" fontId="8" fillId="0" borderId="0" xfId="167" applyNumberFormat="1" applyFont="1" applyFill="1" applyAlignment="1">
      <alignment horizontal="center" vertical="center"/>
    </xf>
    <xf numFmtId="0" fontId="8" fillId="0" borderId="0" xfId="167" applyFont="1" applyFill="1" applyAlignment="1">
      <alignment horizontal="center" vertical="center"/>
    </xf>
    <xf numFmtId="0" fontId="4" fillId="0" borderId="0" xfId="167" applyFont="1" applyFill="1" applyAlignment="1">
      <alignment horizontal="right" vertical="center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189" fontId="4" fillId="0" borderId="0" xfId="0" applyNumberFormat="1" applyFont="1" applyFill="1" applyAlignment="1">
      <alignment horizontal="center" vertical="center"/>
    </xf>
    <xf numFmtId="189" fontId="4" fillId="0" borderId="0" xfId="0" applyNumberFormat="1" applyFont="1" applyFill="1" applyAlignment="1">
      <alignment horizontal="left" vertical="center"/>
    </xf>
    <xf numFmtId="189" fontId="4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vertical="center" wrapText="1"/>
    </xf>
    <xf numFmtId="189" fontId="0" fillId="0" borderId="0" xfId="0" applyNumberFormat="1" applyFont="1" applyFill="1" applyAlignment="1" applyProtection="1">
      <alignment horizontal="right" vertical="center"/>
    </xf>
    <xf numFmtId="4" fontId="0" fillId="0" borderId="0" xfId="0" applyNumberFormat="1" applyFont="1" applyFill="1" applyAlignment="1" applyProtection="1">
      <alignment horizontal="right" vertical="center"/>
    </xf>
    <xf numFmtId="187" fontId="1" fillId="0" borderId="0" xfId="0" applyNumberFormat="1" applyFont="1" applyFill="1" applyAlignment="1" applyProtection="1">
      <alignment horizontal="centerContinuous" vertical="center"/>
    </xf>
    <xf numFmtId="187" fontId="0" fillId="0" borderId="0" xfId="0" applyNumberFormat="1" applyFont="1" applyFill="1" applyAlignment="1" applyProtection="1">
      <alignment horizontal="centerContinuous" vertical="center"/>
    </xf>
    <xf numFmtId="189" fontId="0" fillId="0" borderId="0" xfId="0" applyNumberFormat="1" applyFont="1" applyFill="1" applyAlignment="1" applyProtection="1">
      <alignment horizontal="centerContinuous" vertical="center"/>
    </xf>
    <xf numFmtId="4" fontId="0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vertical="center" wrapText="1"/>
    </xf>
    <xf numFmtId="189" fontId="2" fillId="0" borderId="0" xfId="0" applyNumberFormat="1" applyFont="1" applyFill="1" applyAlignment="1" applyProtection="1">
      <alignment horizontal="right" vertical="center" wrapText="1"/>
    </xf>
    <xf numFmtId="4" fontId="2" fillId="0" borderId="0" xfId="0" applyNumberFormat="1" applyFont="1" applyFill="1" applyAlignment="1" applyProtection="1">
      <alignment horizontal="right" vertical="center" wrapText="1"/>
    </xf>
    <xf numFmtId="189" fontId="3" fillId="0" borderId="10" xfId="0" applyNumberFormat="1" applyFont="1" applyFill="1" applyBorder="1" applyAlignment="1" applyProtection="1">
      <alignment horizontal="center" vertical="center" wrapText="1"/>
    </xf>
    <xf numFmtId="189" fontId="3" fillId="0" borderId="8" xfId="0" applyNumberFormat="1" applyFont="1" applyFill="1" applyBorder="1" applyAlignment="1" applyProtection="1">
      <alignment horizontal="center" vertical="center" wrapText="1"/>
    </xf>
    <xf numFmtId="189" fontId="3" fillId="0" borderId="9" xfId="0" applyNumberFormat="1" applyFont="1" applyFill="1" applyBorder="1" applyAlignment="1" applyProtection="1">
      <alignment horizontal="center" vertical="center" wrapText="1"/>
    </xf>
    <xf numFmtId="189" fontId="3" fillId="0" borderId="24" xfId="0" applyNumberFormat="1" applyFont="1" applyFill="1" applyBorder="1" applyAlignment="1" applyProtection="1">
      <alignment horizontal="center" vertical="center" wrapText="1"/>
    </xf>
    <xf numFmtId="189" fontId="3" fillId="0" borderId="15" xfId="0" applyNumberFormat="1" applyFont="1" applyFill="1" applyBorder="1" applyAlignment="1" applyProtection="1">
      <alignment horizontal="center" vertical="center" wrapText="1"/>
    </xf>
    <xf numFmtId="189" fontId="3" fillId="0" borderId="14" xfId="0" applyNumberFormat="1" applyFont="1" applyFill="1" applyBorder="1" applyAlignment="1" applyProtection="1">
      <alignment horizontal="center" vertical="center" wrapText="1"/>
    </xf>
    <xf numFmtId="190" fontId="2" fillId="0" borderId="12" xfId="0" applyNumberFormat="1" applyFont="1" applyBorder="1" applyAlignment="1">
      <alignment horizontal="center" vertical="center" wrapText="1"/>
    </xf>
    <xf numFmtId="185" fontId="2" fillId="0" borderId="12" xfId="0" applyNumberFormat="1" applyFont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left" vertical="center"/>
    </xf>
    <xf numFmtId="180" fontId="2" fillId="0" borderId="26" xfId="0" applyNumberFormat="1" applyFont="1" applyFill="1" applyBorder="1" applyAlignment="1">
      <alignment horizontal="right" vertical="center" wrapText="1"/>
    </xf>
    <xf numFmtId="183" fontId="0" fillId="0" borderId="0" xfId="0" applyNumberFormat="1" applyFont="1" applyFill="1" applyAlignment="1" applyProtection="1">
      <alignment horizontal="right" vertical="center"/>
    </xf>
    <xf numFmtId="183" fontId="2" fillId="0" borderId="0" xfId="0" applyNumberFormat="1" applyFont="1" applyFill="1" applyAlignment="1" applyProtection="1">
      <alignment horizontal="right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2" fillId="0" borderId="15" xfId="0" applyNumberFormat="1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vertical="center"/>
    </xf>
    <xf numFmtId="180" fontId="2" fillId="0" borderId="10" xfId="0" applyNumberFormat="1" applyFont="1" applyFill="1" applyBorder="1" applyAlignment="1" applyProtection="1">
      <alignment horizontal="right" vertical="center"/>
    </xf>
    <xf numFmtId="0" fontId="2" fillId="0" borderId="9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 applyProtection="1">
      <alignment vertical="center"/>
    </xf>
    <xf numFmtId="180" fontId="2" fillId="2" borderId="10" xfId="0" applyNumberFormat="1" applyFont="1" applyFill="1" applyBorder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vertical="center"/>
    </xf>
    <xf numFmtId="180" fontId="2" fillId="0" borderId="12" xfId="0" applyNumberFormat="1" applyFont="1" applyFill="1" applyBorder="1" applyAlignment="1" applyProtection="1"/>
    <xf numFmtId="180" fontId="2" fillId="0" borderId="12" xfId="0" applyNumberFormat="1" applyFont="1" applyFill="1" applyBorder="1"/>
    <xf numFmtId="180" fontId="2" fillId="0" borderId="12" xfId="0" applyNumberFormat="1" applyFont="1" applyFill="1" applyBorder="1" applyAlignment="1" applyProtection="1">
      <alignment horizontal="right" vertical="center"/>
    </xf>
    <xf numFmtId="180" fontId="2" fillId="0" borderId="15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vertical="center" wrapText="1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centerContinuous"/>
    </xf>
    <xf numFmtId="49" fontId="14" fillId="0" borderId="0" xfId="0" applyNumberFormat="1" applyFont="1" applyFill="1" applyAlignment="1" applyProtection="1">
      <alignment horizontal="centerContinuous"/>
    </xf>
    <xf numFmtId="0" fontId="15" fillId="0" borderId="0" xfId="0" applyFont="1" applyAlignment="1">
      <alignment horizontal="centerContinuous"/>
    </xf>
    <xf numFmtId="0" fontId="0" fillId="0" borderId="0" xfId="0" applyAlignment="1">
      <alignment horizontal="centerContinuous"/>
    </xf>
  </cellXfs>
  <cellStyles count="1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6 5" xfId="18"/>
    <cellStyle name="60% - 强调文字颜色 2" xfId="19" builtinId="36"/>
    <cellStyle name="标题 4" xfId="20" builtinId="19"/>
    <cellStyle name="标题" xfId="21" builtinId="15"/>
    <cellStyle name="常规 5 2" xfId="22"/>
    <cellStyle name="常规 16 4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常规 13 5" xfId="34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常规 10 5" xfId="39"/>
    <cellStyle name="汇总" xfId="40" builtinId="25"/>
    <cellStyle name="好" xfId="41" builtinId="26"/>
    <cellStyle name="常规 11 5" xfId="42"/>
    <cellStyle name="适中" xfId="43" builtinId="28"/>
    <cellStyle name="20% - 强调文字颜色 5" xfId="44" builtinId="46"/>
    <cellStyle name="常规 8 2" xfId="45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常规 16 2" xfId="59"/>
    <cellStyle name="常规 10" xfId="60"/>
    <cellStyle name="40% - 强调文字颜色 6" xfId="61" builtinId="51"/>
    <cellStyle name="常规 10 2" xfId="62"/>
    <cellStyle name="60% - 强调文字颜色 6" xfId="63" builtinId="52"/>
    <cellStyle name="常规 10 4" xfId="64"/>
    <cellStyle name="常规 10 6" xfId="65"/>
    <cellStyle name="常规 9 2" xfId="66"/>
    <cellStyle name="常规 11" xfId="67"/>
    <cellStyle name="常规 16 3" xfId="68"/>
    <cellStyle name="常规 11 2" xfId="69"/>
    <cellStyle name="常规 11 3" xfId="70"/>
    <cellStyle name="常规 11 4" xfId="71"/>
    <cellStyle name="常规 11 6" xfId="72"/>
    <cellStyle name="常规 12 2" xfId="73"/>
    <cellStyle name="常规 12 3" xfId="74"/>
    <cellStyle name="常规 12 4" xfId="75"/>
    <cellStyle name="常规 12 5" xfId="76"/>
    <cellStyle name="常规 12 6" xfId="77"/>
    <cellStyle name="常规 13" xfId="78"/>
    <cellStyle name="常规 16 5" xfId="79"/>
    <cellStyle name="常规 13 2" xfId="80"/>
    <cellStyle name="常规 13 3" xfId="81"/>
    <cellStyle name="常规 13 4" xfId="82"/>
    <cellStyle name="常规 13 6" xfId="83"/>
    <cellStyle name="常规 14" xfId="84"/>
    <cellStyle name="常规 16 6" xfId="85"/>
    <cellStyle name="常规 14 2" xfId="86"/>
    <cellStyle name="常规 14 3" xfId="87"/>
    <cellStyle name="常规 14 4" xfId="88"/>
    <cellStyle name="常规 14 5" xfId="89"/>
    <cellStyle name="常规 14 6" xfId="90"/>
    <cellStyle name="常规 15" xfId="91"/>
    <cellStyle name="常规 20" xfId="92"/>
    <cellStyle name="常规 15 2" xfId="93"/>
    <cellStyle name="常规 20 2" xfId="94"/>
    <cellStyle name="常规 15 3" xfId="95"/>
    <cellStyle name="常规 15 4" xfId="96"/>
    <cellStyle name="常规 15 5" xfId="97"/>
    <cellStyle name="常规 15 6" xfId="98"/>
    <cellStyle name="常规 16" xfId="99"/>
    <cellStyle name="常规 21" xfId="100"/>
    <cellStyle name="常规 17" xfId="101"/>
    <cellStyle name="常规 22" xfId="102"/>
    <cellStyle name="常规 17 2" xfId="103"/>
    <cellStyle name="常规 17 3" xfId="104"/>
    <cellStyle name="常规 17 4" xfId="105"/>
    <cellStyle name="常规 17 5" xfId="106"/>
    <cellStyle name="常规 17 6" xfId="107"/>
    <cellStyle name="常规 18" xfId="108"/>
    <cellStyle name="常规 23" xfId="109"/>
    <cellStyle name="常规 18 2" xfId="110"/>
    <cellStyle name="常规 23 2" xfId="111"/>
    <cellStyle name="常规 18 3" xfId="112"/>
    <cellStyle name="常规 18 4" xfId="113"/>
    <cellStyle name="常规 18 5" xfId="114"/>
    <cellStyle name="常规 18 6" xfId="115"/>
    <cellStyle name="常规 19" xfId="116"/>
    <cellStyle name="常规 24" xfId="117"/>
    <cellStyle name="常规 19 2" xfId="118"/>
    <cellStyle name="常规 19 3" xfId="119"/>
    <cellStyle name="常规 19 4" xfId="120"/>
    <cellStyle name="常规 19 5" xfId="121"/>
    <cellStyle name="常规 19 6" xfId="122"/>
    <cellStyle name="常规 2" xfId="123"/>
    <cellStyle name="常规 2 2" xfId="124"/>
    <cellStyle name="常规 2 3" xfId="125"/>
    <cellStyle name="常规 2 4" xfId="126"/>
    <cellStyle name="常规 2 5" xfId="127"/>
    <cellStyle name="常规 2 6" xfId="128"/>
    <cellStyle name="常规 2 7" xfId="129"/>
    <cellStyle name="常规 25" xfId="130"/>
    <cellStyle name="常规 3" xfId="131"/>
    <cellStyle name="常规 3 2" xfId="132"/>
    <cellStyle name="常规 3 3" xfId="133"/>
    <cellStyle name="常规 3 4" xfId="134"/>
    <cellStyle name="常规 3 5" xfId="135"/>
    <cellStyle name="常规 3 6" xfId="136"/>
    <cellStyle name="常规 4" xfId="137"/>
    <cellStyle name="常规 4 2" xfId="138"/>
    <cellStyle name="常规 4 3" xfId="139"/>
    <cellStyle name="常规 4 4" xfId="140"/>
    <cellStyle name="常规 4 5" xfId="141"/>
    <cellStyle name="常规 4 6" xfId="142"/>
    <cellStyle name="常规 5" xfId="143"/>
    <cellStyle name="常规 5 3" xfId="144"/>
    <cellStyle name="常规 5 4" xfId="145"/>
    <cellStyle name="常规 5 5" xfId="146"/>
    <cellStyle name="常规 5 6" xfId="147"/>
    <cellStyle name="常规 6 2" xfId="148"/>
    <cellStyle name="常规 6 3" xfId="149"/>
    <cellStyle name="常规 6 4" xfId="150"/>
    <cellStyle name="常规 6 6" xfId="151"/>
    <cellStyle name="常规 7" xfId="152"/>
    <cellStyle name="常规 7 2" xfId="153"/>
    <cellStyle name="常规 7 4" xfId="154"/>
    <cellStyle name="常规 7 5" xfId="155"/>
    <cellStyle name="常规 7 6" xfId="156"/>
    <cellStyle name="常规 8" xfId="157"/>
    <cellStyle name="常规_204CF560EEE2435C9A24979BFFB2B0F2 2" xfId="158"/>
    <cellStyle name="常规 8 4" xfId="159"/>
    <cellStyle name="常规 8 5" xfId="160"/>
    <cellStyle name="常规 8 6" xfId="161"/>
    <cellStyle name="常规 9" xfId="162"/>
    <cellStyle name="常规 9 3" xfId="163"/>
    <cellStyle name="常规 9 4" xfId="164"/>
    <cellStyle name="常规 9 5" xfId="165"/>
    <cellStyle name="常规 9 6" xfId="166"/>
    <cellStyle name="常规_204CF560EEE2435C9A24979BFFB2B0F2" xfId="167"/>
  </cellStyles>
  <tableStyles count="0" defaultTableStyle="TableStyleMedium9" defaultPivotStyle="PivotStyleLight16"/>
  <colors>
    <mruColors>
      <color rgb="0092D050"/>
      <color rgb="00FFC000"/>
      <color rgb="00C0C0C0"/>
      <color rgb="00FF0000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CCE8C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"/>
  <sheetViews>
    <sheetView showGridLines="0" showZeros="0" zoomScale="80" zoomScaleNormal="80" workbookViewId="0">
      <selection activeCell="A1" sqref="A1"/>
    </sheetView>
  </sheetViews>
  <sheetFormatPr defaultColWidth="6.875" defaultRowHeight="12.75" customHeight="1" outlineLevelRow="4"/>
  <cols>
    <col min="1" max="1" width="9.875" customWidth="1"/>
    <col min="2" max="2" width="16.375" customWidth="1"/>
  </cols>
  <sheetData>
    <row r="1" customHeight="1" spans="1:1">
      <c r="A1" s="2"/>
    </row>
    <row r="2" ht="87" customHeight="1" spans="2:18">
      <c r="B2" s="577" t="s">
        <v>0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21"/>
      <c r="P2" s="21"/>
      <c r="Q2" s="583"/>
      <c r="R2" s="584"/>
    </row>
    <row r="3" s="2" customFormat="1" ht="92.25" customHeight="1" spans="2:18"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82"/>
      <c r="P3" s="582"/>
      <c r="Q3" s="582"/>
      <c r="R3" s="585" t="s">
        <v>1</v>
      </c>
    </row>
    <row r="4" ht="51" customHeight="1" spans="2:18">
      <c r="B4" s="579" t="s">
        <v>2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81"/>
      <c r="Q4" s="581"/>
      <c r="R4" s="586"/>
    </row>
    <row r="5" ht="71.25" customHeight="1" spans="2:18">
      <c r="B5" s="580" t="s">
        <v>3</v>
      </c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7"/>
    </row>
  </sheetData>
  <sheetProtection formatCells="0" formatColumns="0" formatRows="0"/>
  <mergeCells count="3">
    <mergeCell ref="B2:N2"/>
    <mergeCell ref="B3:N3"/>
    <mergeCell ref="B4:O4"/>
  </mergeCells>
  <pageMargins left="0.75" right="0.75" top="1" bottom="1" header="0.5" footer="0.5"/>
  <pageSetup paperSize="9" orientation="portrait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"/>
  <sheetViews>
    <sheetView showGridLines="0" showZeros="0" topLeftCell="A22" workbookViewId="0">
      <selection activeCell="K37" sqref="K37"/>
    </sheetView>
  </sheetViews>
  <sheetFormatPr defaultColWidth="6.875" defaultRowHeight="24.75" customHeight="1"/>
  <cols>
    <col min="1" max="1" width="6.25" style="298" customWidth="1"/>
    <col min="2" max="2" width="6.125" style="299" customWidth="1"/>
    <col min="3" max="4" width="10.875" customWidth="1"/>
    <col min="5" max="5" width="39.625" style="43" customWidth="1"/>
    <col min="6" max="6" width="11.625" style="44" customWidth="1"/>
    <col min="7" max="7" width="12.375" style="44" customWidth="1"/>
    <col min="8" max="9" width="11.5" style="44" customWidth="1"/>
    <col min="10" max="15" width="15.375" style="44" customWidth="1"/>
    <col min="16" max="16" width="9.25" style="44" customWidth="1"/>
    <col min="17" max="17" width="9.5" style="44" customWidth="1"/>
    <col min="18" max="18" width="9.25" style="44" customWidth="1"/>
    <col min="19" max="19" width="6.875" style="44" customWidth="1"/>
    <col min="20" max="20" width="7.625" style="300" customWidth="1"/>
    <col min="21" max="220" width="6.875" style="300" customWidth="1"/>
  </cols>
  <sheetData>
    <row r="1" ht="34.5" customHeight="1" spans="1:21">
      <c r="A1" s="301"/>
      <c r="B1" s="302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30" t="s">
        <v>318</v>
      </c>
      <c r="S1" s="19"/>
      <c r="T1"/>
      <c r="U1" s="19"/>
    </row>
    <row r="2" ht="33" customHeight="1" spans="1:20">
      <c r="A2" s="303" t="s">
        <v>319</v>
      </c>
      <c r="B2" s="20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31"/>
      <c r="S2" s="20"/>
      <c r="T2"/>
    </row>
    <row r="3" s="64" customFormat="1" customHeight="1" spans="1:21">
      <c r="A3" s="304"/>
      <c r="B3" s="305"/>
      <c r="C3" s="24"/>
      <c r="D3" s="24"/>
      <c r="E3" s="306"/>
      <c r="F3" s="307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332" t="s">
        <v>5</v>
      </c>
      <c r="S3" s="333"/>
      <c r="T3"/>
      <c r="U3" s="19"/>
    </row>
    <row r="4" s="43" customFormat="1" customHeight="1" spans="1:21">
      <c r="A4" s="308" t="s">
        <v>298</v>
      </c>
      <c r="B4" s="309"/>
      <c r="C4" s="310"/>
      <c r="D4" s="311" t="s">
        <v>48</v>
      </c>
      <c r="E4" s="312" t="s">
        <v>317</v>
      </c>
      <c r="F4" s="312" t="s">
        <v>62</v>
      </c>
      <c r="G4" s="313" t="s">
        <v>91</v>
      </c>
      <c r="H4" s="314"/>
      <c r="I4" s="314"/>
      <c r="J4" s="326"/>
      <c r="K4" s="314" t="s">
        <v>86</v>
      </c>
      <c r="L4" s="314"/>
      <c r="M4" s="314"/>
      <c r="N4" s="314"/>
      <c r="O4" s="314"/>
      <c r="P4" s="314"/>
      <c r="Q4" s="314"/>
      <c r="R4" s="326"/>
      <c r="S4"/>
      <c r="T4"/>
      <c r="U4"/>
    </row>
    <row r="5" s="297" customFormat="1" customHeight="1" spans="1:21">
      <c r="A5" s="315" t="s">
        <v>80</v>
      </c>
      <c r="B5" s="315" t="s">
        <v>81</v>
      </c>
      <c r="C5" s="315" t="s">
        <v>82</v>
      </c>
      <c r="D5" s="316"/>
      <c r="E5" s="312"/>
      <c r="F5" s="312"/>
      <c r="G5" s="317" t="s">
        <v>299</v>
      </c>
      <c r="H5" s="317" t="s">
        <v>300</v>
      </c>
      <c r="I5" s="317" t="s">
        <v>320</v>
      </c>
      <c r="J5" s="327" t="s">
        <v>321</v>
      </c>
      <c r="K5" s="328" t="s">
        <v>59</v>
      </c>
      <c r="L5" s="312" t="s">
        <v>86</v>
      </c>
      <c r="M5" s="317" t="s">
        <v>322</v>
      </c>
      <c r="N5" s="317" t="s">
        <v>323</v>
      </c>
      <c r="O5" s="317" t="s">
        <v>324</v>
      </c>
      <c r="P5" s="317" t="s">
        <v>325</v>
      </c>
      <c r="Q5" s="317" t="s">
        <v>326</v>
      </c>
      <c r="R5" s="317" t="s">
        <v>327</v>
      </c>
      <c r="S5"/>
      <c r="T5"/>
      <c r="U5"/>
    </row>
    <row r="6" s="297" customFormat="1" customHeight="1" spans="1:21">
      <c r="A6" s="312"/>
      <c r="B6" s="312"/>
      <c r="C6" s="312"/>
      <c r="D6" s="318"/>
      <c r="E6" s="312"/>
      <c r="F6" s="312"/>
      <c r="G6" s="315"/>
      <c r="H6" s="315"/>
      <c r="I6" s="315"/>
      <c r="J6" s="329"/>
      <c r="K6" s="328"/>
      <c r="L6" s="312"/>
      <c r="M6" s="315"/>
      <c r="N6" s="315"/>
      <c r="O6" s="315"/>
      <c r="P6" s="315"/>
      <c r="Q6" s="315"/>
      <c r="R6" s="315"/>
      <c r="S6"/>
      <c r="T6"/>
      <c r="U6"/>
    </row>
    <row r="7" customHeight="1" spans="1:21">
      <c r="A7" s="319" t="s">
        <v>66</v>
      </c>
      <c r="B7" s="319" t="s">
        <v>66</v>
      </c>
      <c r="C7" s="319" t="s">
        <v>66</v>
      </c>
      <c r="D7" s="319"/>
      <c r="E7" s="319" t="s">
        <v>66</v>
      </c>
      <c r="F7" s="319">
        <v>1</v>
      </c>
      <c r="G7" s="319">
        <v>2</v>
      </c>
      <c r="H7" s="319">
        <v>3</v>
      </c>
      <c r="I7" s="319">
        <v>4</v>
      </c>
      <c r="J7" s="319">
        <v>5</v>
      </c>
      <c r="K7" s="319">
        <v>6</v>
      </c>
      <c r="L7" s="319">
        <v>7</v>
      </c>
      <c r="M7" s="319">
        <v>8</v>
      </c>
      <c r="N7" s="319">
        <v>9</v>
      </c>
      <c r="O7" s="319">
        <v>10</v>
      </c>
      <c r="P7" s="319">
        <v>11</v>
      </c>
      <c r="Q7" s="319">
        <v>12</v>
      </c>
      <c r="R7" s="319">
        <v>13</v>
      </c>
      <c r="T7"/>
      <c r="U7"/>
    </row>
    <row r="8" s="2" customFormat="1" ht="24" customHeight="1" spans="1:24">
      <c r="A8" s="39"/>
      <c r="B8" s="39"/>
      <c r="C8" s="320"/>
      <c r="D8" s="321"/>
      <c r="E8" s="320" t="s">
        <v>62</v>
      </c>
      <c r="F8" s="322">
        <f t="shared" ref="F8:R8" si="0">F9</f>
        <v>11869580.12</v>
      </c>
      <c r="G8" s="322">
        <f t="shared" si="0"/>
        <v>853498</v>
      </c>
      <c r="H8" s="322">
        <f t="shared" si="0"/>
        <v>414482.12</v>
      </c>
      <c r="I8" s="322">
        <f t="shared" si="0"/>
        <v>0</v>
      </c>
      <c r="J8" s="322">
        <f t="shared" si="0"/>
        <v>334800</v>
      </c>
      <c r="K8" s="322">
        <f t="shared" si="0"/>
        <v>10266800</v>
      </c>
      <c r="L8" s="322">
        <f t="shared" si="0"/>
        <v>40000</v>
      </c>
      <c r="M8" s="322">
        <f t="shared" si="0"/>
        <v>0</v>
      </c>
      <c r="N8" s="322">
        <f t="shared" si="0"/>
        <v>0</v>
      </c>
      <c r="O8" s="322">
        <f t="shared" si="0"/>
        <v>10226800</v>
      </c>
      <c r="P8" s="322">
        <f t="shared" si="0"/>
        <v>0</v>
      </c>
      <c r="Q8" s="322">
        <f t="shared" si="0"/>
        <v>0</v>
      </c>
      <c r="R8" s="322">
        <f t="shared" si="0"/>
        <v>0</v>
      </c>
      <c r="S8" s="44"/>
      <c r="V8" s="300"/>
      <c r="W8" s="300"/>
      <c r="X8" s="300"/>
    </row>
    <row r="9" ht="24" customHeight="1" spans="1:18">
      <c r="A9" s="39"/>
      <c r="B9" s="39"/>
      <c r="C9" s="320"/>
      <c r="D9" s="321" t="s">
        <v>71</v>
      </c>
      <c r="E9" s="320" t="s">
        <v>72</v>
      </c>
      <c r="F9" s="322">
        <f t="shared" ref="F9:R9" si="1">F10+F15+F20+F27</f>
        <v>11869580.12</v>
      </c>
      <c r="G9" s="322">
        <f t="shared" si="1"/>
        <v>853498</v>
      </c>
      <c r="H9" s="322">
        <f t="shared" si="1"/>
        <v>414482.12</v>
      </c>
      <c r="I9" s="322">
        <f t="shared" si="1"/>
        <v>0</v>
      </c>
      <c r="J9" s="322">
        <f t="shared" si="1"/>
        <v>334800</v>
      </c>
      <c r="K9" s="322">
        <f t="shared" si="1"/>
        <v>10266800</v>
      </c>
      <c r="L9" s="322">
        <f t="shared" si="1"/>
        <v>40000</v>
      </c>
      <c r="M9" s="322">
        <f t="shared" si="1"/>
        <v>0</v>
      </c>
      <c r="N9" s="322">
        <f t="shared" si="1"/>
        <v>0</v>
      </c>
      <c r="O9" s="322">
        <f t="shared" si="1"/>
        <v>10226800</v>
      </c>
      <c r="P9" s="322">
        <f t="shared" si="1"/>
        <v>0</v>
      </c>
      <c r="Q9" s="322">
        <f t="shared" si="1"/>
        <v>0</v>
      </c>
      <c r="R9" s="322">
        <f t="shared" si="1"/>
        <v>0</v>
      </c>
    </row>
    <row r="10" ht="24" customHeight="1" spans="1:18">
      <c r="A10" s="39" t="s">
        <v>122</v>
      </c>
      <c r="B10" s="39"/>
      <c r="C10" s="320"/>
      <c r="D10" s="321"/>
      <c r="E10" s="320" t="s">
        <v>123</v>
      </c>
      <c r="F10" s="322">
        <f t="shared" ref="F10:R10" si="2">F11+F13</f>
        <v>689282.12</v>
      </c>
      <c r="G10" s="322">
        <f t="shared" si="2"/>
        <v>0</v>
      </c>
      <c r="H10" s="322">
        <f t="shared" si="2"/>
        <v>414482.12</v>
      </c>
      <c r="I10" s="322">
        <f t="shared" si="2"/>
        <v>0</v>
      </c>
      <c r="J10" s="322">
        <f t="shared" si="2"/>
        <v>0</v>
      </c>
      <c r="K10" s="322">
        <f t="shared" si="2"/>
        <v>274800</v>
      </c>
      <c r="L10" s="322">
        <f t="shared" si="2"/>
        <v>0</v>
      </c>
      <c r="M10" s="322">
        <f t="shared" si="2"/>
        <v>0</v>
      </c>
      <c r="N10" s="322">
        <f t="shared" si="2"/>
        <v>0</v>
      </c>
      <c r="O10" s="322">
        <f t="shared" si="2"/>
        <v>274800</v>
      </c>
      <c r="P10" s="322">
        <f t="shared" si="2"/>
        <v>0</v>
      </c>
      <c r="Q10" s="322">
        <f t="shared" si="2"/>
        <v>0</v>
      </c>
      <c r="R10" s="322">
        <f t="shared" si="2"/>
        <v>0</v>
      </c>
    </row>
    <row r="11" ht="24" customHeight="1" spans="1:18">
      <c r="A11" s="39"/>
      <c r="B11" s="39" t="s">
        <v>127</v>
      </c>
      <c r="C11" s="320"/>
      <c r="D11" s="321"/>
      <c r="E11" s="320" t="s">
        <v>128</v>
      </c>
      <c r="F11" s="322">
        <f t="shared" ref="F11:R11" si="3">F12</f>
        <v>414482.12</v>
      </c>
      <c r="G11" s="322">
        <f t="shared" si="3"/>
        <v>0</v>
      </c>
      <c r="H11" s="322">
        <f t="shared" si="3"/>
        <v>414482.12</v>
      </c>
      <c r="I11" s="322">
        <f t="shared" si="3"/>
        <v>0</v>
      </c>
      <c r="J11" s="322">
        <f t="shared" si="3"/>
        <v>0</v>
      </c>
      <c r="K11" s="322">
        <f t="shared" si="3"/>
        <v>0</v>
      </c>
      <c r="L11" s="322">
        <f t="shared" si="3"/>
        <v>0</v>
      </c>
      <c r="M11" s="322">
        <f t="shared" si="3"/>
        <v>0</v>
      </c>
      <c r="N11" s="322">
        <f t="shared" si="3"/>
        <v>0</v>
      </c>
      <c r="O11" s="322">
        <f t="shared" si="3"/>
        <v>0</v>
      </c>
      <c r="P11" s="322">
        <f t="shared" si="3"/>
        <v>0</v>
      </c>
      <c r="Q11" s="322">
        <f t="shared" si="3"/>
        <v>0</v>
      </c>
      <c r="R11" s="322">
        <f t="shared" si="3"/>
        <v>0</v>
      </c>
    </row>
    <row r="12" ht="24" customHeight="1" spans="1:18">
      <c r="A12" s="39" t="s">
        <v>107</v>
      </c>
      <c r="B12" s="39" t="s">
        <v>107</v>
      </c>
      <c r="C12" s="320">
        <v>2080208</v>
      </c>
      <c r="D12" s="321" t="s">
        <v>107</v>
      </c>
      <c r="E12" s="320" t="s">
        <v>129</v>
      </c>
      <c r="F12" s="322">
        <v>414482.12</v>
      </c>
      <c r="G12" s="322">
        <v>0</v>
      </c>
      <c r="H12" s="322">
        <v>414482.12</v>
      </c>
      <c r="I12" s="322">
        <v>0</v>
      </c>
      <c r="J12" s="322">
        <v>0</v>
      </c>
      <c r="K12" s="322">
        <v>0</v>
      </c>
      <c r="L12" s="322">
        <v>0</v>
      </c>
      <c r="M12" s="322">
        <v>0</v>
      </c>
      <c r="N12" s="322">
        <v>0</v>
      </c>
      <c r="O12" s="322">
        <v>0</v>
      </c>
      <c r="P12" s="322">
        <v>0</v>
      </c>
      <c r="Q12" s="322">
        <v>0</v>
      </c>
      <c r="R12" s="322">
        <v>0</v>
      </c>
    </row>
    <row r="13" ht="24" customHeight="1" spans="1:18">
      <c r="A13" s="39"/>
      <c r="B13" s="39" t="s">
        <v>135</v>
      </c>
      <c r="C13" s="320"/>
      <c r="D13" s="321"/>
      <c r="E13" s="320" t="s">
        <v>136</v>
      </c>
      <c r="F13" s="322">
        <f t="shared" ref="F13:R13" si="4">F14</f>
        <v>274800</v>
      </c>
      <c r="G13" s="322">
        <f t="shared" si="4"/>
        <v>0</v>
      </c>
      <c r="H13" s="322">
        <f t="shared" si="4"/>
        <v>0</v>
      </c>
      <c r="I13" s="322">
        <f t="shared" si="4"/>
        <v>0</v>
      </c>
      <c r="J13" s="322">
        <f t="shared" si="4"/>
        <v>0</v>
      </c>
      <c r="K13" s="322">
        <f t="shared" si="4"/>
        <v>274800</v>
      </c>
      <c r="L13" s="322">
        <f t="shared" si="4"/>
        <v>0</v>
      </c>
      <c r="M13" s="322">
        <f t="shared" si="4"/>
        <v>0</v>
      </c>
      <c r="N13" s="322">
        <f t="shared" si="4"/>
        <v>0</v>
      </c>
      <c r="O13" s="322">
        <f t="shared" si="4"/>
        <v>274800</v>
      </c>
      <c r="P13" s="322">
        <f t="shared" si="4"/>
        <v>0</v>
      </c>
      <c r="Q13" s="322">
        <f t="shared" si="4"/>
        <v>0</v>
      </c>
      <c r="R13" s="322">
        <f t="shared" si="4"/>
        <v>0</v>
      </c>
    </row>
    <row r="14" ht="24" customHeight="1" spans="1:18">
      <c r="A14" s="39" t="s">
        <v>107</v>
      </c>
      <c r="B14" s="39" t="s">
        <v>107</v>
      </c>
      <c r="C14" s="320">
        <v>2082202</v>
      </c>
      <c r="D14" s="321" t="s">
        <v>107</v>
      </c>
      <c r="E14" s="320" t="s">
        <v>137</v>
      </c>
      <c r="F14" s="322">
        <v>274800</v>
      </c>
      <c r="G14" s="322">
        <v>0</v>
      </c>
      <c r="H14" s="322">
        <v>0</v>
      </c>
      <c r="I14" s="322">
        <v>0</v>
      </c>
      <c r="J14" s="322">
        <v>0</v>
      </c>
      <c r="K14" s="322">
        <v>274800</v>
      </c>
      <c r="L14" s="322">
        <v>0</v>
      </c>
      <c r="M14" s="322">
        <v>0</v>
      </c>
      <c r="N14" s="322">
        <v>0</v>
      </c>
      <c r="O14" s="322">
        <v>274800</v>
      </c>
      <c r="P14" s="322">
        <v>0</v>
      </c>
      <c r="Q14" s="322">
        <v>0</v>
      </c>
      <c r="R14" s="322">
        <v>0</v>
      </c>
    </row>
    <row r="15" ht="24" customHeight="1" spans="1:18">
      <c r="A15" s="39" t="s">
        <v>148</v>
      </c>
      <c r="B15" s="39"/>
      <c r="C15" s="320"/>
      <c r="D15" s="321"/>
      <c r="E15" s="320" t="s">
        <v>149</v>
      </c>
      <c r="F15" s="322">
        <f t="shared" ref="F15:R15" si="5">F16+F18</f>
        <v>287000</v>
      </c>
      <c r="G15" s="322">
        <f t="shared" si="5"/>
        <v>0</v>
      </c>
      <c r="H15" s="322">
        <f t="shared" si="5"/>
        <v>0</v>
      </c>
      <c r="I15" s="322">
        <f t="shared" si="5"/>
        <v>0</v>
      </c>
      <c r="J15" s="322">
        <f t="shared" si="5"/>
        <v>247000</v>
      </c>
      <c r="K15" s="322">
        <f t="shared" si="5"/>
        <v>40000</v>
      </c>
      <c r="L15" s="322">
        <f t="shared" si="5"/>
        <v>40000</v>
      </c>
      <c r="M15" s="322">
        <f t="shared" si="5"/>
        <v>0</v>
      </c>
      <c r="N15" s="322">
        <f t="shared" si="5"/>
        <v>0</v>
      </c>
      <c r="O15" s="322">
        <f t="shared" si="5"/>
        <v>0</v>
      </c>
      <c r="P15" s="322">
        <f t="shared" si="5"/>
        <v>0</v>
      </c>
      <c r="Q15" s="322">
        <f t="shared" si="5"/>
        <v>0</v>
      </c>
      <c r="R15" s="322">
        <f t="shared" si="5"/>
        <v>0</v>
      </c>
    </row>
    <row r="16" ht="24" customHeight="1" spans="1:18">
      <c r="A16" s="39"/>
      <c r="B16" s="39" t="s">
        <v>150</v>
      </c>
      <c r="C16" s="320"/>
      <c r="D16" s="321"/>
      <c r="E16" s="320" t="s">
        <v>151</v>
      </c>
      <c r="F16" s="322">
        <f t="shared" ref="F16:R16" si="6">F17</f>
        <v>247000</v>
      </c>
      <c r="G16" s="322">
        <f t="shared" si="6"/>
        <v>0</v>
      </c>
      <c r="H16" s="322">
        <f t="shared" si="6"/>
        <v>0</v>
      </c>
      <c r="I16" s="322">
        <f t="shared" si="6"/>
        <v>0</v>
      </c>
      <c r="J16" s="322">
        <f t="shared" si="6"/>
        <v>247000</v>
      </c>
      <c r="K16" s="322">
        <f t="shared" si="6"/>
        <v>0</v>
      </c>
      <c r="L16" s="322">
        <f t="shared" si="6"/>
        <v>0</v>
      </c>
      <c r="M16" s="322">
        <f t="shared" si="6"/>
        <v>0</v>
      </c>
      <c r="N16" s="322">
        <f t="shared" si="6"/>
        <v>0</v>
      </c>
      <c r="O16" s="322">
        <f t="shared" si="6"/>
        <v>0</v>
      </c>
      <c r="P16" s="322">
        <f t="shared" si="6"/>
        <v>0</v>
      </c>
      <c r="Q16" s="322">
        <f t="shared" si="6"/>
        <v>0</v>
      </c>
      <c r="R16" s="322">
        <f t="shared" si="6"/>
        <v>0</v>
      </c>
    </row>
    <row r="17" ht="24" customHeight="1" spans="1:18">
      <c r="A17" s="39" t="s">
        <v>107</v>
      </c>
      <c r="B17" s="39" t="s">
        <v>107</v>
      </c>
      <c r="C17" s="320">
        <v>2120199</v>
      </c>
      <c r="D17" s="321" t="s">
        <v>107</v>
      </c>
      <c r="E17" s="320" t="s">
        <v>152</v>
      </c>
      <c r="F17" s="322">
        <v>247000</v>
      </c>
      <c r="G17" s="322">
        <v>0</v>
      </c>
      <c r="H17" s="322">
        <v>0</v>
      </c>
      <c r="I17" s="322">
        <v>0</v>
      </c>
      <c r="J17" s="322">
        <v>247000</v>
      </c>
      <c r="K17" s="322">
        <v>0</v>
      </c>
      <c r="L17" s="322">
        <v>0</v>
      </c>
      <c r="M17" s="322">
        <v>0</v>
      </c>
      <c r="N17" s="322">
        <v>0</v>
      </c>
      <c r="O17" s="322">
        <v>0</v>
      </c>
      <c r="P17" s="322">
        <v>0</v>
      </c>
      <c r="Q17" s="322">
        <v>0</v>
      </c>
      <c r="R17" s="322">
        <v>0</v>
      </c>
    </row>
    <row r="18" ht="24" customHeight="1" spans="1:18">
      <c r="A18" s="39"/>
      <c r="B18" s="39" t="s">
        <v>153</v>
      </c>
      <c r="C18" s="320"/>
      <c r="D18" s="321"/>
      <c r="E18" s="320" t="s">
        <v>154</v>
      </c>
      <c r="F18" s="322">
        <f t="shared" ref="F18:R18" si="7">F19</f>
        <v>40000</v>
      </c>
      <c r="G18" s="322">
        <f t="shared" si="7"/>
        <v>0</v>
      </c>
      <c r="H18" s="322">
        <f t="shared" si="7"/>
        <v>0</v>
      </c>
      <c r="I18" s="322">
        <f t="shared" si="7"/>
        <v>0</v>
      </c>
      <c r="J18" s="322">
        <f t="shared" si="7"/>
        <v>0</v>
      </c>
      <c r="K18" s="322">
        <f t="shared" si="7"/>
        <v>40000</v>
      </c>
      <c r="L18" s="322">
        <f t="shared" si="7"/>
        <v>40000</v>
      </c>
      <c r="M18" s="322">
        <f t="shared" si="7"/>
        <v>0</v>
      </c>
      <c r="N18" s="322">
        <f t="shared" si="7"/>
        <v>0</v>
      </c>
      <c r="O18" s="322">
        <f t="shared" si="7"/>
        <v>0</v>
      </c>
      <c r="P18" s="322">
        <f t="shared" si="7"/>
        <v>0</v>
      </c>
      <c r="Q18" s="322">
        <f t="shared" si="7"/>
        <v>0</v>
      </c>
      <c r="R18" s="322">
        <f t="shared" si="7"/>
        <v>0</v>
      </c>
    </row>
    <row r="19" ht="24" customHeight="1" spans="1:18">
      <c r="A19" s="39" t="s">
        <v>107</v>
      </c>
      <c r="B19" s="39" t="s">
        <v>107</v>
      </c>
      <c r="C19" s="320">
        <v>2121499</v>
      </c>
      <c r="D19" s="321" t="s">
        <v>107</v>
      </c>
      <c r="E19" s="320" t="s">
        <v>155</v>
      </c>
      <c r="F19" s="322">
        <v>40000</v>
      </c>
      <c r="G19" s="322">
        <v>0</v>
      </c>
      <c r="H19" s="322">
        <v>0</v>
      </c>
      <c r="I19" s="322">
        <v>0</v>
      </c>
      <c r="J19" s="322">
        <v>0</v>
      </c>
      <c r="K19" s="322">
        <v>40000</v>
      </c>
      <c r="L19" s="322">
        <v>40000</v>
      </c>
      <c r="M19" s="322">
        <v>0</v>
      </c>
      <c r="N19" s="322">
        <v>0</v>
      </c>
      <c r="O19" s="322">
        <v>0</v>
      </c>
      <c r="P19" s="322">
        <v>0</v>
      </c>
      <c r="Q19" s="322">
        <v>0</v>
      </c>
      <c r="R19" s="322">
        <v>0</v>
      </c>
    </row>
    <row r="20" ht="24" customHeight="1" spans="1:18">
      <c r="A20" s="39" t="s">
        <v>156</v>
      </c>
      <c r="B20" s="39"/>
      <c r="C20" s="320"/>
      <c r="D20" s="321"/>
      <c r="E20" s="320" t="s">
        <v>157</v>
      </c>
      <c r="F20" s="322">
        <f t="shared" ref="F20:R20" si="8">F21+F23+F25</f>
        <v>10821298</v>
      </c>
      <c r="G20" s="322">
        <f t="shared" si="8"/>
        <v>853498</v>
      </c>
      <c r="H20" s="322">
        <f t="shared" si="8"/>
        <v>0</v>
      </c>
      <c r="I20" s="322">
        <f t="shared" si="8"/>
        <v>0</v>
      </c>
      <c r="J20" s="322">
        <f t="shared" si="8"/>
        <v>15800</v>
      </c>
      <c r="K20" s="322">
        <f t="shared" si="8"/>
        <v>9952000</v>
      </c>
      <c r="L20" s="322">
        <f t="shared" si="8"/>
        <v>0</v>
      </c>
      <c r="M20" s="322">
        <f t="shared" si="8"/>
        <v>0</v>
      </c>
      <c r="N20" s="322">
        <f t="shared" si="8"/>
        <v>0</v>
      </c>
      <c r="O20" s="322">
        <f t="shared" si="8"/>
        <v>9952000</v>
      </c>
      <c r="P20" s="322">
        <f t="shared" si="8"/>
        <v>0</v>
      </c>
      <c r="Q20" s="322">
        <f t="shared" si="8"/>
        <v>0</v>
      </c>
      <c r="R20" s="322">
        <f t="shared" si="8"/>
        <v>0</v>
      </c>
    </row>
    <row r="21" ht="24" customHeight="1" spans="1:18">
      <c r="A21" s="39"/>
      <c r="B21" s="39" t="s">
        <v>161</v>
      </c>
      <c r="C21" s="320"/>
      <c r="D21" s="321"/>
      <c r="E21" s="320" t="s">
        <v>162</v>
      </c>
      <c r="F21" s="322">
        <f t="shared" ref="F21:R21" si="9">F22</f>
        <v>292000</v>
      </c>
      <c r="G21" s="322">
        <f t="shared" si="9"/>
        <v>0</v>
      </c>
      <c r="H21" s="322">
        <f t="shared" si="9"/>
        <v>0</v>
      </c>
      <c r="I21" s="322">
        <f t="shared" si="9"/>
        <v>0</v>
      </c>
      <c r="J21" s="322">
        <f t="shared" si="9"/>
        <v>0</v>
      </c>
      <c r="K21" s="322">
        <f t="shared" si="9"/>
        <v>292000</v>
      </c>
      <c r="L21" s="322">
        <f t="shared" si="9"/>
        <v>0</v>
      </c>
      <c r="M21" s="322">
        <f t="shared" si="9"/>
        <v>0</v>
      </c>
      <c r="N21" s="322">
        <f t="shared" si="9"/>
        <v>0</v>
      </c>
      <c r="O21" s="322">
        <f t="shared" si="9"/>
        <v>292000</v>
      </c>
      <c r="P21" s="322">
        <f t="shared" si="9"/>
        <v>0</v>
      </c>
      <c r="Q21" s="322">
        <f t="shared" si="9"/>
        <v>0</v>
      </c>
      <c r="R21" s="322">
        <f t="shared" si="9"/>
        <v>0</v>
      </c>
    </row>
    <row r="22" ht="24" customHeight="1" spans="1:18">
      <c r="A22" s="39" t="s">
        <v>107</v>
      </c>
      <c r="B22" s="39" t="s">
        <v>107</v>
      </c>
      <c r="C22" s="320">
        <v>2130335</v>
      </c>
      <c r="D22" s="321" t="s">
        <v>107</v>
      </c>
      <c r="E22" s="320" t="s">
        <v>163</v>
      </c>
      <c r="F22" s="322">
        <v>292000</v>
      </c>
      <c r="G22" s="322">
        <v>0</v>
      </c>
      <c r="H22" s="322">
        <v>0</v>
      </c>
      <c r="I22" s="322">
        <v>0</v>
      </c>
      <c r="J22" s="322">
        <v>0</v>
      </c>
      <c r="K22" s="322">
        <v>292000</v>
      </c>
      <c r="L22" s="322">
        <v>0</v>
      </c>
      <c r="M22" s="322">
        <v>0</v>
      </c>
      <c r="N22" s="322">
        <v>0</v>
      </c>
      <c r="O22" s="322">
        <v>292000</v>
      </c>
      <c r="P22" s="322">
        <v>0</v>
      </c>
      <c r="Q22" s="322">
        <v>0</v>
      </c>
      <c r="R22" s="322">
        <v>0</v>
      </c>
    </row>
    <row r="23" ht="24" customHeight="1" spans="1:18">
      <c r="A23" s="39"/>
      <c r="B23" s="39" t="s">
        <v>164</v>
      </c>
      <c r="C23" s="320"/>
      <c r="D23" s="321"/>
      <c r="E23" s="320" t="s">
        <v>165</v>
      </c>
      <c r="F23" s="322">
        <f t="shared" ref="F23:R23" si="10">F24</f>
        <v>869298</v>
      </c>
      <c r="G23" s="322">
        <f t="shared" si="10"/>
        <v>853498</v>
      </c>
      <c r="H23" s="322">
        <f t="shared" si="10"/>
        <v>0</v>
      </c>
      <c r="I23" s="322">
        <f t="shared" si="10"/>
        <v>0</v>
      </c>
      <c r="J23" s="322">
        <f t="shared" si="10"/>
        <v>15800</v>
      </c>
      <c r="K23" s="322">
        <f t="shared" si="10"/>
        <v>0</v>
      </c>
      <c r="L23" s="322">
        <f t="shared" si="10"/>
        <v>0</v>
      </c>
      <c r="M23" s="322">
        <f t="shared" si="10"/>
        <v>0</v>
      </c>
      <c r="N23" s="322">
        <f t="shared" si="10"/>
        <v>0</v>
      </c>
      <c r="O23" s="322">
        <f t="shared" si="10"/>
        <v>0</v>
      </c>
      <c r="P23" s="322">
        <f t="shared" si="10"/>
        <v>0</v>
      </c>
      <c r="Q23" s="322">
        <f t="shared" si="10"/>
        <v>0</v>
      </c>
      <c r="R23" s="322">
        <f t="shared" si="10"/>
        <v>0</v>
      </c>
    </row>
    <row r="24" ht="24" customHeight="1" spans="1:18">
      <c r="A24" s="39" t="s">
        <v>107</v>
      </c>
      <c r="B24" s="39" t="s">
        <v>107</v>
      </c>
      <c r="C24" s="320">
        <v>2130705</v>
      </c>
      <c r="D24" s="321" t="s">
        <v>107</v>
      </c>
      <c r="E24" s="320" t="s">
        <v>166</v>
      </c>
      <c r="F24" s="322">
        <v>869298</v>
      </c>
      <c r="G24" s="322">
        <v>853498</v>
      </c>
      <c r="H24" s="322">
        <v>0</v>
      </c>
      <c r="I24" s="322">
        <v>0</v>
      </c>
      <c r="J24" s="322">
        <v>15800</v>
      </c>
      <c r="K24" s="322">
        <v>0</v>
      </c>
      <c r="L24" s="322">
        <v>0</v>
      </c>
      <c r="M24" s="322">
        <v>0</v>
      </c>
      <c r="N24" s="322">
        <v>0</v>
      </c>
      <c r="O24" s="322">
        <v>0</v>
      </c>
      <c r="P24" s="322">
        <v>0</v>
      </c>
      <c r="Q24" s="322">
        <v>0</v>
      </c>
      <c r="R24" s="322">
        <v>0</v>
      </c>
    </row>
    <row r="25" ht="24" customHeight="1" spans="1:18">
      <c r="A25" s="39"/>
      <c r="B25" s="39" t="s">
        <v>167</v>
      </c>
      <c r="C25" s="320"/>
      <c r="D25" s="321"/>
      <c r="E25" s="320" t="s">
        <v>168</v>
      </c>
      <c r="F25" s="322">
        <f t="shared" ref="F25:R25" si="11">F26</f>
        <v>9660000</v>
      </c>
      <c r="G25" s="322">
        <f t="shared" si="11"/>
        <v>0</v>
      </c>
      <c r="H25" s="322">
        <f t="shared" si="11"/>
        <v>0</v>
      </c>
      <c r="I25" s="322">
        <f t="shared" si="11"/>
        <v>0</v>
      </c>
      <c r="J25" s="322">
        <f t="shared" si="11"/>
        <v>0</v>
      </c>
      <c r="K25" s="322">
        <f t="shared" si="11"/>
        <v>9660000</v>
      </c>
      <c r="L25" s="322">
        <f t="shared" si="11"/>
        <v>0</v>
      </c>
      <c r="M25" s="322">
        <f t="shared" si="11"/>
        <v>0</v>
      </c>
      <c r="N25" s="322">
        <f t="shared" si="11"/>
        <v>0</v>
      </c>
      <c r="O25" s="322">
        <f t="shared" si="11"/>
        <v>9660000</v>
      </c>
      <c r="P25" s="322">
        <f t="shared" si="11"/>
        <v>0</v>
      </c>
      <c r="Q25" s="322">
        <f t="shared" si="11"/>
        <v>0</v>
      </c>
      <c r="R25" s="322">
        <f t="shared" si="11"/>
        <v>0</v>
      </c>
    </row>
    <row r="26" ht="24" customHeight="1" spans="1:18">
      <c r="A26" s="39" t="s">
        <v>107</v>
      </c>
      <c r="B26" s="39" t="s">
        <v>107</v>
      </c>
      <c r="C26" s="320">
        <v>2136902</v>
      </c>
      <c r="D26" s="321" t="s">
        <v>107</v>
      </c>
      <c r="E26" s="320" t="s">
        <v>169</v>
      </c>
      <c r="F26" s="322">
        <v>9660000</v>
      </c>
      <c r="G26" s="322">
        <v>0</v>
      </c>
      <c r="H26" s="322">
        <v>0</v>
      </c>
      <c r="I26" s="322">
        <v>0</v>
      </c>
      <c r="J26" s="322">
        <v>0</v>
      </c>
      <c r="K26" s="322">
        <v>9660000</v>
      </c>
      <c r="L26" s="322">
        <v>0</v>
      </c>
      <c r="M26" s="322">
        <v>0</v>
      </c>
      <c r="N26" s="322">
        <v>0</v>
      </c>
      <c r="O26" s="322">
        <v>9660000</v>
      </c>
      <c r="P26" s="322">
        <v>0</v>
      </c>
      <c r="Q26" s="322">
        <v>0</v>
      </c>
      <c r="R26" s="322">
        <v>0</v>
      </c>
    </row>
    <row r="27" ht="24" customHeight="1" spans="1:18">
      <c r="A27" s="39" t="s">
        <v>170</v>
      </c>
      <c r="B27" s="39"/>
      <c r="C27" s="320"/>
      <c r="D27" s="321"/>
      <c r="E27" s="320" t="s">
        <v>171</v>
      </c>
      <c r="F27" s="322">
        <f t="shared" ref="F27:R27" si="12">F28</f>
        <v>72000</v>
      </c>
      <c r="G27" s="322">
        <f t="shared" si="12"/>
        <v>0</v>
      </c>
      <c r="H27" s="322">
        <f t="shared" si="12"/>
        <v>0</v>
      </c>
      <c r="I27" s="322">
        <f t="shared" si="12"/>
        <v>0</v>
      </c>
      <c r="J27" s="322">
        <f t="shared" si="12"/>
        <v>72000</v>
      </c>
      <c r="K27" s="322">
        <f t="shared" si="12"/>
        <v>0</v>
      </c>
      <c r="L27" s="322">
        <f t="shared" si="12"/>
        <v>0</v>
      </c>
      <c r="M27" s="322">
        <f t="shared" si="12"/>
        <v>0</v>
      </c>
      <c r="N27" s="322">
        <f t="shared" si="12"/>
        <v>0</v>
      </c>
      <c r="O27" s="322">
        <f t="shared" si="12"/>
        <v>0</v>
      </c>
      <c r="P27" s="322">
        <f t="shared" si="12"/>
        <v>0</v>
      </c>
      <c r="Q27" s="322">
        <f t="shared" si="12"/>
        <v>0</v>
      </c>
      <c r="R27" s="322">
        <f t="shared" si="12"/>
        <v>0</v>
      </c>
    </row>
    <row r="28" ht="24" customHeight="1" spans="1:18">
      <c r="A28" s="39"/>
      <c r="B28" s="39" t="s">
        <v>172</v>
      </c>
      <c r="C28" s="320"/>
      <c r="D28" s="321"/>
      <c r="E28" s="320" t="s">
        <v>173</v>
      </c>
      <c r="F28" s="322">
        <f t="shared" ref="F28:R28" si="13">F29</f>
        <v>72000</v>
      </c>
      <c r="G28" s="322">
        <f t="shared" si="13"/>
        <v>0</v>
      </c>
      <c r="H28" s="322">
        <f t="shared" si="13"/>
        <v>0</v>
      </c>
      <c r="I28" s="322">
        <f t="shared" si="13"/>
        <v>0</v>
      </c>
      <c r="J28" s="322">
        <f t="shared" si="13"/>
        <v>72000</v>
      </c>
      <c r="K28" s="322">
        <f t="shared" si="13"/>
        <v>0</v>
      </c>
      <c r="L28" s="322">
        <f t="shared" si="13"/>
        <v>0</v>
      </c>
      <c r="M28" s="322">
        <f t="shared" si="13"/>
        <v>0</v>
      </c>
      <c r="N28" s="322">
        <f t="shared" si="13"/>
        <v>0</v>
      </c>
      <c r="O28" s="322">
        <f t="shared" si="13"/>
        <v>0</v>
      </c>
      <c r="P28" s="322">
        <f t="shared" si="13"/>
        <v>0</v>
      </c>
      <c r="Q28" s="322">
        <f t="shared" si="13"/>
        <v>0</v>
      </c>
      <c r="R28" s="322">
        <f t="shared" si="13"/>
        <v>0</v>
      </c>
    </row>
    <row r="29" ht="24" customHeight="1" spans="1:18">
      <c r="A29" s="39" t="s">
        <v>107</v>
      </c>
      <c r="B29" s="39" t="s">
        <v>107</v>
      </c>
      <c r="C29" s="320">
        <v>2140106</v>
      </c>
      <c r="D29" s="321" t="s">
        <v>107</v>
      </c>
      <c r="E29" s="320" t="s">
        <v>174</v>
      </c>
      <c r="F29" s="322">
        <v>72000</v>
      </c>
      <c r="G29" s="322">
        <v>0</v>
      </c>
      <c r="H29" s="322">
        <v>0</v>
      </c>
      <c r="I29" s="322">
        <v>0</v>
      </c>
      <c r="J29" s="322">
        <v>72000</v>
      </c>
      <c r="K29" s="322">
        <v>0</v>
      </c>
      <c r="L29" s="322">
        <v>0</v>
      </c>
      <c r="M29" s="322">
        <v>0</v>
      </c>
      <c r="N29" s="322">
        <v>0</v>
      </c>
      <c r="O29" s="322">
        <v>0</v>
      </c>
      <c r="P29" s="322">
        <v>0</v>
      </c>
      <c r="Q29" s="322">
        <v>0</v>
      </c>
      <c r="R29" s="322">
        <v>0</v>
      </c>
    </row>
    <row r="30" customHeight="1" spans="1:18">
      <c r="A30" s="323"/>
      <c r="B30" s="305"/>
      <c r="C30" s="25"/>
      <c r="D30" s="25"/>
      <c r="E30" s="324"/>
      <c r="F30" s="325"/>
      <c r="G30" s="325"/>
      <c r="H30" s="325"/>
      <c r="I30" s="325"/>
      <c r="J30" s="325"/>
      <c r="K30" s="325"/>
      <c r="L30" s="325"/>
      <c r="M30" s="325"/>
      <c r="N30" s="325"/>
      <c r="O30" s="325"/>
      <c r="P30" s="325"/>
      <c r="Q30" s="325"/>
      <c r="R30" s="325"/>
    </row>
    <row r="31" customHeight="1" spans="1:18">
      <c r="A31" s="323"/>
      <c r="B31" s="305"/>
      <c r="C31" s="25"/>
      <c r="D31" s="25"/>
      <c r="E31" s="324"/>
      <c r="F31" s="325"/>
      <c r="G31" s="325"/>
      <c r="H31" s="325"/>
      <c r="I31" s="325"/>
      <c r="J31" s="325"/>
      <c r="K31" s="325"/>
      <c r="L31" s="325"/>
      <c r="M31" s="325"/>
      <c r="N31" s="325"/>
      <c r="O31" s="325"/>
      <c r="P31" s="325"/>
      <c r="Q31" s="325"/>
      <c r="R31" s="325"/>
    </row>
  </sheetData>
  <sheetProtection formatCells="0" formatColumns="0" formatRows="0"/>
  <mergeCells count="20">
    <mergeCell ref="G4:J4"/>
    <mergeCell ref="K4:R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6" right="0.288888888888889" top="0.31875" bottom="0.669444444444445" header="0.309027777777778" footer="0.209027777777778"/>
  <pageSetup paperSize="9" scale="92" orientation="landscape" horizontalDpi="1200" verticalDpi="12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8"/>
  <sheetViews>
    <sheetView showGridLines="0" showZeros="0" topLeftCell="A55" workbookViewId="0">
      <selection activeCell="M66" sqref="M66"/>
    </sheetView>
  </sheetViews>
  <sheetFormatPr defaultColWidth="9" defaultRowHeight="25.5" customHeight="1"/>
  <cols>
    <col min="1" max="1" width="5.5" customWidth="1"/>
    <col min="2" max="2" width="5.25" customWidth="1"/>
    <col min="3" max="4" width="12.625" customWidth="1"/>
    <col min="5" max="5" width="38.75" customWidth="1"/>
    <col min="6" max="6" width="17.375" customWidth="1"/>
    <col min="7" max="7" width="11.625" customWidth="1"/>
    <col min="8" max="12" width="12.75" customWidth="1"/>
    <col min="13" max="13" width="11" customWidth="1"/>
    <col min="14" max="15" width="12.75" customWidth="1"/>
    <col min="16" max="16" width="11" customWidth="1"/>
    <col min="17" max="17" width="12.75" customWidth="1"/>
  </cols>
  <sheetData>
    <row r="1" customHeight="1" spans="17:17">
      <c r="Q1" s="57" t="s">
        <v>328</v>
      </c>
    </row>
    <row r="2" customHeight="1" spans="3:17">
      <c r="C2" s="278" t="s">
        <v>329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</row>
    <row r="3" s="276" customFormat="1" customHeight="1" spans="17:17">
      <c r="Q3" s="295" t="s">
        <v>330</v>
      </c>
    </row>
    <row r="4" s="277" customFormat="1" ht="18" customHeight="1" spans="1:17">
      <c r="A4" s="279" t="s">
        <v>331</v>
      </c>
      <c r="B4" s="279"/>
      <c r="C4" s="279"/>
      <c r="D4" s="280" t="s">
        <v>48</v>
      </c>
      <c r="E4" s="281" t="s">
        <v>332</v>
      </c>
      <c r="F4" s="281" t="s">
        <v>333</v>
      </c>
      <c r="G4" s="282" t="s">
        <v>334</v>
      </c>
      <c r="H4" s="283"/>
      <c r="I4" s="283"/>
      <c r="J4" s="283"/>
      <c r="K4" s="283"/>
      <c r="L4" s="283"/>
      <c r="M4" s="283"/>
      <c r="N4" s="283"/>
      <c r="O4" s="283"/>
      <c r="P4" s="283"/>
      <c r="Q4" s="296"/>
    </row>
    <row r="5" s="277" customFormat="1" ht="18" customHeight="1" spans="1:17">
      <c r="A5" s="284" t="s">
        <v>80</v>
      </c>
      <c r="B5" s="284" t="s">
        <v>81</v>
      </c>
      <c r="C5" s="285" t="s">
        <v>82</v>
      </c>
      <c r="D5" s="286"/>
      <c r="E5" s="281"/>
      <c r="F5" s="281"/>
      <c r="G5" s="281" t="s">
        <v>62</v>
      </c>
      <c r="H5" s="281" t="s">
        <v>335</v>
      </c>
      <c r="I5" s="281"/>
      <c r="J5" s="281"/>
      <c r="K5" s="281"/>
      <c r="L5" s="281" t="s">
        <v>56</v>
      </c>
      <c r="M5" s="294" t="s">
        <v>54</v>
      </c>
      <c r="N5" s="281" t="s">
        <v>55</v>
      </c>
      <c r="O5" s="281" t="s">
        <v>57</v>
      </c>
      <c r="P5" s="294" t="s">
        <v>336</v>
      </c>
      <c r="Q5" s="281" t="s">
        <v>337</v>
      </c>
    </row>
    <row r="6" s="277" customFormat="1" ht="18" customHeight="1" spans="1:17">
      <c r="A6" s="287"/>
      <c r="B6" s="287"/>
      <c r="C6" s="288"/>
      <c r="D6" s="286"/>
      <c r="E6" s="281"/>
      <c r="F6" s="281"/>
      <c r="G6" s="281"/>
      <c r="H6" s="281" t="s">
        <v>338</v>
      </c>
      <c r="I6" s="280" t="s">
        <v>63</v>
      </c>
      <c r="J6" s="281" t="s">
        <v>339</v>
      </c>
      <c r="K6" s="281" t="s">
        <v>340</v>
      </c>
      <c r="L6" s="281"/>
      <c r="M6" s="294"/>
      <c r="N6" s="281"/>
      <c r="O6" s="281"/>
      <c r="P6" s="294"/>
      <c r="Q6" s="281"/>
    </row>
    <row r="7" s="277" customFormat="1" ht="18" customHeight="1" spans="1:17">
      <c r="A7" s="287"/>
      <c r="B7" s="287"/>
      <c r="C7" s="288"/>
      <c r="D7" s="289"/>
      <c r="E7" s="281"/>
      <c r="F7" s="281"/>
      <c r="G7" s="281"/>
      <c r="H7" s="281"/>
      <c r="I7" s="289"/>
      <c r="J7" s="281"/>
      <c r="K7" s="281"/>
      <c r="L7" s="281"/>
      <c r="M7" s="294"/>
      <c r="N7" s="281"/>
      <c r="O7" s="281"/>
      <c r="P7" s="294"/>
      <c r="Q7" s="281"/>
    </row>
    <row r="8" s="277" customFormat="1" customHeight="1" spans="1:17">
      <c r="A8" s="290" t="s">
        <v>66</v>
      </c>
      <c r="B8" s="290" t="s">
        <v>66</v>
      </c>
      <c r="C8" s="290" t="s">
        <v>66</v>
      </c>
      <c r="D8" s="290"/>
      <c r="E8" s="290" t="s">
        <v>66</v>
      </c>
      <c r="F8" s="290" t="s">
        <v>66</v>
      </c>
      <c r="G8" s="290">
        <v>1</v>
      </c>
      <c r="H8" s="290">
        <v>2</v>
      </c>
      <c r="I8" s="290">
        <v>3</v>
      </c>
      <c r="J8" s="290">
        <v>6</v>
      </c>
      <c r="K8" s="290">
        <v>7</v>
      </c>
      <c r="L8" s="290">
        <v>8</v>
      </c>
      <c r="M8" s="290">
        <v>9</v>
      </c>
      <c r="N8" s="290">
        <v>10</v>
      </c>
      <c r="O8" s="290">
        <v>11</v>
      </c>
      <c r="P8" s="290">
        <v>12</v>
      </c>
      <c r="Q8" s="290">
        <v>13</v>
      </c>
    </row>
    <row r="9" s="23" customFormat="1" ht="24.95" customHeight="1" spans="1:17">
      <c r="A9" s="291"/>
      <c r="B9" s="291"/>
      <c r="C9" s="291"/>
      <c r="D9" s="291"/>
      <c r="E9" s="291"/>
      <c r="F9" s="292"/>
      <c r="G9" s="293">
        <f t="shared" ref="G9:Q9" si="0">G10</f>
        <v>11874580.12</v>
      </c>
      <c r="H9" s="293">
        <f t="shared" si="0"/>
        <v>1647780.12</v>
      </c>
      <c r="I9" s="293">
        <f t="shared" si="0"/>
        <v>1607780.12</v>
      </c>
      <c r="J9" s="293">
        <f t="shared" si="0"/>
        <v>0</v>
      </c>
      <c r="K9" s="293">
        <f t="shared" si="0"/>
        <v>40000</v>
      </c>
      <c r="L9" s="293">
        <f t="shared" si="0"/>
        <v>0</v>
      </c>
      <c r="M9" s="293">
        <f t="shared" si="0"/>
        <v>0</v>
      </c>
      <c r="N9" s="293">
        <f t="shared" si="0"/>
        <v>0</v>
      </c>
      <c r="O9" s="293">
        <f t="shared" si="0"/>
        <v>0</v>
      </c>
      <c r="P9" s="293">
        <f t="shared" si="0"/>
        <v>0</v>
      </c>
      <c r="Q9" s="293">
        <f t="shared" si="0"/>
        <v>10226800</v>
      </c>
    </row>
    <row r="10" s="25" customFormat="1" ht="24.95" customHeight="1" spans="1:17">
      <c r="A10" s="291"/>
      <c r="B10" s="291"/>
      <c r="C10" s="291"/>
      <c r="D10" s="291" t="s">
        <v>71</v>
      </c>
      <c r="E10" s="291" t="s">
        <v>72</v>
      </c>
      <c r="F10" s="292"/>
      <c r="G10" s="293">
        <f t="shared" ref="G10:Q10" si="1">G11+G15+G27+G35+G55</f>
        <v>11874580.12</v>
      </c>
      <c r="H10" s="293">
        <f t="shared" si="1"/>
        <v>1647780.12</v>
      </c>
      <c r="I10" s="293">
        <f t="shared" si="1"/>
        <v>1607780.12</v>
      </c>
      <c r="J10" s="293">
        <f t="shared" si="1"/>
        <v>0</v>
      </c>
      <c r="K10" s="293">
        <f t="shared" si="1"/>
        <v>40000</v>
      </c>
      <c r="L10" s="293">
        <f t="shared" si="1"/>
        <v>0</v>
      </c>
      <c r="M10" s="293">
        <f t="shared" si="1"/>
        <v>0</v>
      </c>
      <c r="N10" s="293">
        <f t="shared" si="1"/>
        <v>0</v>
      </c>
      <c r="O10" s="293">
        <f t="shared" si="1"/>
        <v>0</v>
      </c>
      <c r="P10" s="293">
        <f t="shared" si="1"/>
        <v>0</v>
      </c>
      <c r="Q10" s="293">
        <f t="shared" si="1"/>
        <v>10226800</v>
      </c>
    </row>
    <row r="11" ht="24.95" customHeight="1" spans="1:17">
      <c r="A11" s="291" t="s">
        <v>103</v>
      </c>
      <c r="B11" s="291"/>
      <c r="C11" s="291"/>
      <c r="D11" s="291"/>
      <c r="E11" s="291" t="s">
        <v>104</v>
      </c>
      <c r="F11" s="292"/>
      <c r="G11" s="293">
        <f t="shared" ref="G11:Q11" si="2">G12</f>
        <v>5000</v>
      </c>
      <c r="H11" s="293">
        <f t="shared" si="2"/>
        <v>5000</v>
      </c>
      <c r="I11" s="293">
        <f t="shared" si="2"/>
        <v>5000</v>
      </c>
      <c r="J11" s="293">
        <f t="shared" si="2"/>
        <v>0</v>
      </c>
      <c r="K11" s="293">
        <f t="shared" si="2"/>
        <v>0</v>
      </c>
      <c r="L11" s="293">
        <f t="shared" si="2"/>
        <v>0</v>
      </c>
      <c r="M11" s="293">
        <f t="shared" si="2"/>
        <v>0</v>
      </c>
      <c r="N11" s="293">
        <f t="shared" si="2"/>
        <v>0</v>
      </c>
      <c r="O11" s="293">
        <f t="shared" si="2"/>
        <v>0</v>
      </c>
      <c r="P11" s="293">
        <f t="shared" si="2"/>
        <v>0</v>
      </c>
      <c r="Q11" s="293">
        <f t="shared" si="2"/>
        <v>0</v>
      </c>
    </row>
    <row r="12" ht="24.95" customHeight="1" spans="1:17">
      <c r="A12" s="291"/>
      <c r="B12" s="291" t="s">
        <v>105</v>
      </c>
      <c r="C12" s="291"/>
      <c r="D12" s="291"/>
      <c r="E12" s="291" t="s">
        <v>106</v>
      </c>
      <c r="F12" s="292"/>
      <c r="G12" s="293">
        <f t="shared" ref="G12:Q12" si="3">G13</f>
        <v>5000</v>
      </c>
      <c r="H12" s="293">
        <f t="shared" si="3"/>
        <v>5000</v>
      </c>
      <c r="I12" s="293">
        <f t="shared" si="3"/>
        <v>5000</v>
      </c>
      <c r="J12" s="293">
        <f t="shared" si="3"/>
        <v>0</v>
      </c>
      <c r="K12" s="293">
        <f t="shared" si="3"/>
        <v>0</v>
      </c>
      <c r="L12" s="293">
        <f t="shared" si="3"/>
        <v>0</v>
      </c>
      <c r="M12" s="293">
        <f t="shared" si="3"/>
        <v>0</v>
      </c>
      <c r="N12" s="293">
        <f t="shared" si="3"/>
        <v>0</v>
      </c>
      <c r="O12" s="293">
        <f t="shared" si="3"/>
        <v>0</v>
      </c>
      <c r="P12" s="293">
        <f t="shared" si="3"/>
        <v>0</v>
      </c>
      <c r="Q12" s="293">
        <f t="shared" si="3"/>
        <v>0</v>
      </c>
    </row>
    <row r="13" ht="24.95" customHeight="1" spans="1:17">
      <c r="A13" s="291"/>
      <c r="B13" s="291"/>
      <c r="C13" s="291" t="s">
        <v>277</v>
      </c>
      <c r="D13" s="291"/>
      <c r="E13" s="291" t="s">
        <v>109</v>
      </c>
      <c r="F13" s="292"/>
      <c r="G13" s="293">
        <f t="shared" ref="G13:Q13" si="4">G14</f>
        <v>5000</v>
      </c>
      <c r="H13" s="293">
        <f t="shared" si="4"/>
        <v>5000</v>
      </c>
      <c r="I13" s="293">
        <f t="shared" si="4"/>
        <v>5000</v>
      </c>
      <c r="J13" s="293">
        <f t="shared" si="4"/>
        <v>0</v>
      </c>
      <c r="K13" s="293">
        <f t="shared" si="4"/>
        <v>0</v>
      </c>
      <c r="L13" s="293">
        <f t="shared" si="4"/>
        <v>0</v>
      </c>
      <c r="M13" s="293">
        <f t="shared" si="4"/>
        <v>0</v>
      </c>
      <c r="N13" s="293">
        <f t="shared" si="4"/>
        <v>0</v>
      </c>
      <c r="O13" s="293">
        <f t="shared" si="4"/>
        <v>0</v>
      </c>
      <c r="P13" s="293">
        <f t="shared" si="4"/>
        <v>0</v>
      </c>
      <c r="Q13" s="293">
        <f t="shared" si="4"/>
        <v>0</v>
      </c>
    </row>
    <row r="14" ht="24.95" customHeight="1" spans="1:17">
      <c r="A14" s="291" t="s">
        <v>107</v>
      </c>
      <c r="B14" s="291" t="s">
        <v>107</v>
      </c>
      <c r="C14" s="291" t="s">
        <v>107</v>
      </c>
      <c r="D14" s="291" t="s">
        <v>107</v>
      </c>
      <c r="E14" s="291" t="s">
        <v>341</v>
      </c>
      <c r="F14" s="292" t="s">
        <v>217</v>
      </c>
      <c r="G14" s="293">
        <v>5000</v>
      </c>
      <c r="H14" s="293">
        <v>5000</v>
      </c>
      <c r="I14" s="293">
        <v>5000</v>
      </c>
      <c r="J14" s="293">
        <v>0</v>
      </c>
      <c r="K14" s="293">
        <v>0</v>
      </c>
      <c r="L14" s="293">
        <v>0</v>
      </c>
      <c r="M14" s="293">
        <v>0</v>
      </c>
      <c r="N14" s="293">
        <v>0</v>
      </c>
      <c r="O14" s="293">
        <v>0</v>
      </c>
      <c r="P14" s="293">
        <v>0</v>
      </c>
      <c r="Q14" s="293">
        <v>0</v>
      </c>
    </row>
    <row r="15" ht="24.95" customHeight="1" spans="1:17">
      <c r="A15" s="291" t="s">
        <v>122</v>
      </c>
      <c r="B15" s="291"/>
      <c r="C15" s="291"/>
      <c r="D15" s="291"/>
      <c r="E15" s="291" t="s">
        <v>123</v>
      </c>
      <c r="F15" s="292"/>
      <c r="G15" s="293">
        <f t="shared" ref="G15:Q15" si="5">G16+G24</f>
        <v>689282.12</v>
      </c>
      <c r="H15" s="293">
        <f t="shared" si="5"/>
        <v>414482.12</v>
      </c>
      <c r="I15" s="293">
        <f t="shared" si="5"/>
        <v>414482.12</v>
      </c>
      <c r="J15" s="293">
        <f t="shared" si="5"/>
        <v>0</v>
      </c>
      <c r="K15" s="293">
        <f t="shared" si="5"/>
        <v>0</v>
      </c>
      <c r="L15" s="293">
        <f t="shared" si="5"/>
        <v>0</v>
      </c>
      <c r="M15" s="293">
        <f t="shared" si="5"/>
        <v>0</v>
      </c>
      <c r="N15" s="293">
        <f t="shared" si="5"/>
        <v>0</v>
      </c>
      <c r="O15" s="293">
        <f t="shared" si="5"/>
        <v>0</v>
      </c>
      <c r="P15" s="293">
        <f t="shared" si="5"/>
        <v>0</v>
      </c>
      <c r="Q15" s="293">
        <f t="shared" si="5"/>
        <v>274800</v>
      </c>
    </row>
    <row r="16" ht="24.95" customHeight="1" spans="1:17">
      <c r="A16" s="291"/>
      <c r="B16" s="291" t="s">
        <v>127</v>
      </c>
      <c r="C16" s="291"/>
      <c r="D16" s="291"/>
      <c r="E16" s="291" t="s">
        <v>128</v>
      </c>
      <c r="F16" s="292"/>
      <c r="G16" s="293">
        <f t="shared" ref="G16:Q16" si="6">G17</f>
        <v>414482.12</v>
      </c>
      <c r="H16" s="293">
        <f t="shared" si="6"/>
        <v>414482.12</v>
      </c>
      <c r="I16" s="293">
        <f t="shared" si="6"/>
        <v>414482.12</v>
      </c>
      <c r="J16" s="293">
        <f t="shared" si="6"/>
        <v>0</v>
      </c>
      <c r="K16" s="293">
        <f t="shared" si="6"/>
        <v>0</v>
      </c>
      <c r="L16" s="293">
        <f t="shared" si="6"/>
        <v>0</v>
      </c>
      <c r="M16" s="293">
        <f t="shared" si="6"/>
        <v>0</v>
      </c>
      <c r="N16" s="293">
        <f t="shared" si="6"/>
        <v>0</v>
      </c>
      <c r="O16" s="293">
        <f t="shared" si="6"/>
        <v>0</v>
      </c>
      <c r="P16" s="293">
        <f t="shared" si="6"/>
        <v>0</v>
      </c>
      <c r="Q16" s="293">
        <f t="shared" si="6"/>
        <v>0</v>
      </c>
    </row>
    <row r="17" ht="24.95" customHeight="1" spans="1:17">
      <c r="A17" s="291"/>
      <c r="B17" s="291"/>
      <c r="C17" s="291" t="s">
        <v>283</v>
      </c>
      <c r="D17" s="291"/>
      <c r="E17" s="291" t="s">
        <v>129</v>
      </c>
      <c r="F17" s="292"/>
      <c r="G17" s="293">
        <f t="shared" ref="G17:Q17" si="7">SUM(G18:G23)</f>
        <v>414482.12</v>
      </c>
      <c r="H17" s="293">
        <f t="shared" si="7"/>
        <v>414482.12</v>
      </c>
      <c r="I17" s="293">
        <f t="shared" si="7"/>
        <v>414482.12</v>
      </c>
      <c r="J17" s="293">
        <f t="shared" si="7"/>
        <v>0</v>
      </c>
      <c r="K17" s="293">
        <f t="shared" si="7"/>
        <v>0</v>
      </c>
      <c r="L17" s="293">
        <f t="shared" si="7"/>
        <v>0</v>
      </c>
      <c r="M17" s="293">
        <f t="shared" si="7"/>
        <v>0</v>
      </c>
      <c r="N17" s="293">
        <f t="shared" si="7"/>
        <v>0</v>
      </c>
      <c r="O17" s="293">
        <f t="shared" si="7"/>
        <v>0</v>
      </c>
      <c r="P17" s="293">
        <f t="shared" si="7"/>
        <v>0</v>
      </c>
      <c r="Q17" s="293">
        <f t="shared" si="7"/>
        <v>0</v>
      </c>
    </row>
    <row r="18" ht="24.95" customHeight="1" spans="1:17">
      <c r="A18" s="291" t="s">
        <v>107</v>
      </c>
      <c r="B18" s="291" t="s">
        <v>107</v>
      </c>
      <c r="C18" s="291" t="s">
        <v>107</v>
      </c>
      <c r="D18" s="291" t="s">
        <v>107</v>
      </c>
      <c r="E18" s="291" t="s">
        <v>342</v>
      </c>
      <c r="F18" s="292" t="s">
        <v>343</v>
      </c>
      <c r="G18" s="293">
        <v>30000</v>
      </c>
      <c r="H18" s="293">
        <v>30000</v>
      </c>
      <c r="I18" s="293">
        <v>30000</v>
      </c>
      <c r="J18" s="293">
        <v>0</v>
      </c>
      <c r="K18" s="293">
        <v>0</v>
      </c>
      <c r="L18" s="293">
        <v>0</v>
      </c>
      <c r="M18" s="293">
        <v>0</v>
      </c>
      <c r="N18" s="293">
        <v>0</v>
      </c>
      <c r="O18" s="293">
        <v>0</v>
      </c>
      <c r="P18" s="293">
        <v>0</v>
      </c>
      <c r="Q18" s="293">
        <v>0</v>
      </c>
    </row>
    <row r="19" ht="24.95" customHeight="1" spans="1:17">
      <c r="A19" s="291" t="s">
        <v>107</v>
      </c>
      <c r="B19" s="291" t="s">
        <v>107</v>
      </c>
      <c r="C19" s="291" t="s">
        <v>107</v>
      </c>
      <c r="D19" s="291" t="s">
        <v>107</v>
      </c>
      <c r="E19" s="291" t="s">
        <v>344</v>
      </c>
      <c r="F19" s="292" t="s">
        <v>345</v>
      </c>
      <c r="G19" s="293">
        <v>16068</v>
      </c>
      <c r="H19" s="293">
        <v>16068</v>
      </c>
      <c r="I19" s="293">
        <v>16068</v>
      </c>
      <c r="J19" s="293">
        <v>0</v>
      </c>
      <c r="K19" s="293">
        <v>0</v>
      </c>
      <c r="L19" s="293">
        <v>0</v>
      </c>
      <c r="M19" s="293">
        <v>0</v>
      </c>
      <c r="N19" s="293">
        <v>0</v>
      </c>
      <c r="O19" s="293">
        <v>0</v>
      </c>
      <c r="P19" s="293">
        <v>0</v>
      </c>
      <c r="Q19" s="293">
        <v>0</v>
      </c>
    </row>
    <row r="20" ht="24.95" customHeight="1" spans="1:17">
      <c r="A20" s="291" t="s">
        <v>107</v>
      </c>
      <c r="B20" s="291" t="s">
        <v>107</v>
      </c>
      <c r="C20" s="291" t="s">
        <v>107</v>
      </c>
      <c r="D20" s="291" t="s">
        <v>107</v>
      </c>
      <c r="E20" s="291" t="s">
        <v>346</v>
      </c>
      <c r="F20" s="292" t="s">
        <v>345</v>
      </c>
      <c r="G20" s="293">
        <v>250680</v>
      </c>
      <c r="H20" s="293">
        <v>250680</v>
      </c>
      <c r="I20" s="293">
        <v>250680</v>
      </c>
      <c r="J20" s="293">
        <v>0</v>
      </c>
      <c r="K20" s="293">
        <v>0</v>
      </c>
      <c r="L20" s="293">
        <v>0</v>
      </c>
      <c r="M20" s="293">
        <v>0</v>
      </c>
      <c r="N20" s="293">
        <v>0</v>
      </c>
      <c r="O20" s="293">
        <v>0</v>
      </c>
      <c r="P20" s="293">
        <v>0</v>
      </c>
      <c r="Q20" s="293">
        <v>0</v>
      </c>
    </row>
    <row r="21" ht="24.95" customHeight="1" spans="1:17">
      <c r="A21" s="291" t="s">
        <v>107</v>
      </c>
      <c r="B21" s="291" t="s">
        <v>107</v>
      </c>
      <c r="C21" s="291" t="s">
        <v>107</v>
      </c>
      <c r="D21" s="291" t="s">
        <v>107</v>
      </c>
      <c r="E21" s="291" t="s">
        <v>347</v>
      </c>
      <c r="F21" s="292" t="s">
        <v>345</v>
      </c>
      <c r="G21" s="293">
        <v>4017</v>
      </c>
      <c r="H21" s="293">
        <v>4017</v>
      </c>
      <c r="I21" s="293">
        <v>4017</v>
      </c>
      <c r="J21" s="293">
        <v>0</v>
      </c>
      <c r="K21" s="293">
        <v>0</v>
      </c>
      <c r="L21" s="293">
        <v>0</v>
      </c>
      <c r="M21" s="293">
        <v>0</v>
      </c>
      <c r="N21" s="293">
        <v>0</v>
      </c>
      <c r="O21" s="293">
        <v>0</v>
      </c>
      <c r="P21" s="293">
        <v>0</v>
      </c>
      <c r="Q21" s="293">
        <v>0</v>
      </c>
    </row>
    <row r="22" ht="24.95" customHeight="1" spans="1:17">
      <c r="A22" s="291" t="s">
        <v>107</v>
      </c>
      <c r="B22" s="291" t="s">
        <v>107</v>
      </c>
      <c r="C22" s="291" t="s">
        <v>107</v>
      </c>
      <c r="D22" s="291" t="s">
        <v>107</v>
      </c>
      <c r="E22" s="291" t="s">
        <v>348</v>
      </c>
      <c r="F22" s="292" t="s">
        <v>345</v>
      </c>
      <c r="G22" s="293">
        <v>50000</v>
      </c>
      <c r="H22" s="293">
        <v>50000</v>
      </c>
      <c r="I22" s="293">
        <v>50000</v>
      </c>
      <c r="J22" s="293">
        <v>0</v>
      </c>
      <c r="K22" s="293">
        <v>0</v>
      </c>
      <c r="L22" s="293">
        <v>0</v>
      </c>
      <c r="M22" s="293">
        <v>0</v>
      </c>
      <c r="N22" s="293">
        <v>0</v>
      </c>
      <c r="O22" s="293">
        <v>0</v>
      </c>
      <c r="P22" s="293">
        <v>0</v>
      </c>
      <c r="Q22" s="293">
        <v>0</v>
      </c>
    </row>
    <row r="23" ht="24.95" customHeight="1" spans="1:17">
      <c r="A23" s="291" t="s">
        <v>107</v>
      </c>
      <c r="B23" s="291" t="s">
        <v>107</v>
      </c>
      <c r="C23" s="291" t="s">
        <v>107</v>
      </c>
      <c r="D23" s="291" t="s">
        <v>107</v>
      </c>
      <c r="E23" s="291" t="s">
        <v>349</v>
      </c>
      <c r="F23" s="292" t="s">
        <v>345</v>
      </c>
      <c r="G23" s="293">
        <v>63717.12</v>
      </c>
      <c r="H23" s="293">
        <v>63717.12</v>
      </c>
      <c r="I23" s="293">
        <v>63717.12</v>
      </c>
      <c r="J23" s="293">
        <v>0</v>
      </c>
      <c r="K23" s="293">
        <v>0</v>
      </c>
      <c r="L23" s="293">
        <v>0</v>
      </c>
      <c r="M23" s="293">
        <v>0</v>
      </c>
      <c r="N23" s="293">
        <v>0</v>
      </c>
      <c r="O23" s="293">
        <v>0</v>
      </c>
      <c r="P23" s="293">
        <v>0</v>
      </c>
      <c r="Q23" s="293">
        <v>0</v>
      </c>
    </row>
    <row r="24" ht="24.95" customHeight="1" spans="1:17">
      <c r="A24" s="291"/>
      <c r="B24" s="291" t="s">
        <v>135</v>
      </c>
      <c r="C24" s="291"/>
      <c r="D24" s="291"/>
      <c r="E24" s="291" t="s">
        <v>136</v>
      </c>
      <c r="F24" s="292"/>
      <c r="G24" s="293">
        <f t="shared" ref="G24:Q24" si="8">G25</f>
        <v>274800</v>
      </c>
      <c r="H24" s="293">
        <f t="shared" si="8"/>
        <v>0</v>
      </c>
      <c r="I24" s="293">
        <f t="shared" si="8"/>
        <v>0</v>
      </c>
      <c r="J24" s="293">
        <f t="shared" si="8"/>
        <v>0</v>
      </c>
      <c r="K24" s="293">
        <f t="shared" si="8"/>
        <v>0</v>
      </c>
      <c r="L24" s="293">
        <f t="shared" si="8"/>
        <v>0</v>
      </c>
      <c r="M24" s="293">
        <f t="shared" si="8"/>
        <v>0</v>
      </c>
      <c r="N24" s="293">
        <f t="shared" si="8"/>
        <v>0</v>
      </c>
      <c r="O24" s="293">
        <f t="shared" si="8"/>
        <v>0</v>
      </c>
      <c r="P24" s="293">
        <f t="shared" si="8"/>
        <v>0</v>
      </c>
      <c r="Q24" s="293">
        <f t="shared" si="8"/>
        <v>274800</v>
      </c>
    </row>
    <row r="25" ht="24.95" customHeight="1" spans="1:17">
      <c r="A25" s="291"/>
      <c r="B25" s="291"/>
      <c r="C25" s="291" t="s">
        <v>350</v>
      </c>
      <c r="D25" s="291"/>
      <c r="E25" s="291" t="s">
        <v>137</v>
      </c>
      <c r="F25" s="292"/>
      <c r="G25" s="293">
        <f t="shared" ref="G25:Q25" si="9">G26</f>
        <v>274800</v>
      </c>
      <c r="H25" s="293">
        <f t="shared" si="9"/>
        <v>0</v>
      </c>
      <c r="I25" s="293">
        <f t="shared" si="9"/>
        <v>0</v>
      </c>
      <c r="J25" s="293">
        <f t="shared" si="9"/>
        <v>0</v>
      </c>
      <c r="K25" s="293">
        <f t="shared" si="9"/>
        <v>0</v>
      </c>
      <c r="L25" s="293">
        <f t="shared" si="9"/>
        <v>0</v>
      </c>
      <c r="M25" s="293">
        <f t="shared" si="9"/>
        <v>0</v>
      </c>
      <c r="N25" s="293">
        <f t="shared" si="9"/>
        <v>0</v>
      </c>
      <c r="O25" s="293">
        <f t="shared" si="9"/>
        <v>0</v>
      </c>
      <c r="P25" s="293">
        <f t="shared" si="9"/>
        <v>0</v>
      </c>
      <c r="Q25" s="293">
        <f t="shared" si="9"/>
        <v>274800</v>
      </c>
    </row>
    <row r="26" ht="24.95" customHeight="1" spans="1:17">
      <c r="A26" s="291" t="s">
        <v>107</v>
      </c>
      <c r="B26" s="291" t="s">
        <v>107</v>
      </c>
      <c r="C26" s="291" t="s">
        <v>107</v>
      </c>
      <c r="D26" s="291" t="s">
        <v>107</v>
      </c>
      <c r="E26" s="291" t="s">
        <v>351</v>
      </c>
      <c r="F26" s="292" t="s">
        <v>352</v>
      </c>
      <c r="G26" s="293">
        <v>274800</v>
      </c>
      <c r="H26" s="293">
        <v>0</v>
      </c>
      <c r="I26" s="293">
        <v>0</v>
      </c>
      <c r="J26" s="293">
        <v>0</v>
      </c>
      <c r="K26" s="293">
        <v>0</v>
      </c>
      <c r="L26" s="293">
        <v>0</v>
      </c>
      <c r="M26" s="293">
        <v>0</v>
      </c>
      <c r="N26" s="293">
        <v>0</v>
      </c>
      <c r="O26" s="293">
        <v>0</v>
      </c>
      <c r="P26" s="293">
        <v>0</v>
      </c>
      <c r="Q26" s="293">
        <v>274800</v>
      </c>
    </row>
    <row r="27" ht="24.95" customHeight="1" spans="1:17">
      <c r="A27" s="291" t="s">
        <v>148</v>
      </c>
      <c r="B27" s="291"/>
      <c r="C27" s="291"/>
      <c r="D27" s="291"/>
      <c r="E27" s="291" t="s">
        <v>149</v>
      </c>
      <c r="F27" s="292"/>
      <c r="G27" s="293">
        <f t="shared" ref="G27:Q27" si="10">G28+G32</f>
        <v>287000</v>
      </c>
      <c r="H27" s="293">
        <f t="shared" si="10"/>
        <v>287000</v>
      </c>
      <c r="I27" s="293">
        <f t="shared" si="10"/>
        <v>247000</v>
      </c>
      <c r="J27" s="293">
        <f t="shared" si="10"/>
        <v>0</v>
      </c>
      <c r="K27" s="293">
        <f t="shared" si="10"/>
        <v>40000</v>
      </c>
      <c r="L27" s="293">
        <f t="shared" si="10"/>
        <v>0</v>
      </c>
      <c r="M27" s="293">
        <f t="shared" si="10"/>
        <v>0</v>
      </c>
      <c r="N27" s="293">
        <f t="shared" si="10"/>
        <v>0</v>
      </c>
      <c r="O27" s="293">
        <f t="shared" si="10"/>
        <v>0</v>
      </c>
      <c r="P27" s="293">
        <f t="shared" si="10"/>
        <v>0</v>
      </c>
      <c r="Q27" s="293">
        <f t="shared" si="10"/>
        <v>0</v>
      </c>
    </row>
    <row r="28" ht="24.95" customHeight="1" spans="1:17">
      <c r="A28" s="291"/>
      <c r="B28" s="291" t="s">
        <v>150</v>
      </c>
      <c r="C28" s="291"/>
      <c r="D28" s="291"/>
      <c r="E28" s="291" t="s">
        <v>151</v>
      </c>
      <c r="F28" s="292"/>
      <c r="G28" s="293">
        <f t="shared" ref="G28:Q28" si="11">G29</f>
        <v>247000</v>
      </c>
      <c r="H28" s="293">
        <f t="shared" si="11"/>
        <v>247000</v>
      </c>
      <c r="I28" s="293">
        <f t="shared" si="11"/>
        <v>247000</v>
      </c>
      <c r="J28" s="293">
        <f t="shared" si="11"/>
        <v>0</v>
      </c>
      <c r="K28" s="293">
        <f t="shared" si="11"/>
        <v>0</v>
      </c>
      <c r="L28" s="293">
        <f t="shared" si="11"/>
        <v>0</v>
      </c>
      <c r="M28" s="293">
        <f t="shared" si="11"/>
        <v>0</v>
      </c>
      <c r="N28" s="293">
        <f t="shared" si="11"/>
        <v>0</v>
      </c>
      <c r="O28" s="293">
        <f t="shared" si="11"/>
        <v>0</v>
      </c>
      <c r="P28" s="293">
        <f t="shared" si="11"/>
        <v>0</v>
      </c>
      <c r="Q28" s="293">
        <f t="shared" si="11"/>
        <v>0</v>
      </c>
    </row>
    <row r="29" ht="24.95" customHeight="1" spans="1:17">
      <c r="A29" s="291"/>
      <c r="B29" s="291"/>
      <c r="C29" s="291" t="s">
        <v>291</v>
      </c>
      <c r="D29" s="291"/>
      <c r="E29" s="291" t="s">
        <v>152</v>
      </c>
      <c r="F29" s="292"/>
      <c r="G29" s="293">
        <f t="shared" ref="G29:Q29" si="12">SUM(G30:G31)</f>
        <v>247000</v>
      </c>
      <c r="H29" s="293">
        <f t="shared" si="12"/>
        <v>247000</v>
      </c>
      <c r="I29" s="293">
        <f t="shared" si="12"/>
        <v>247000</v>
      </c>
      <c r="J29" s="293">
        <f t="shared" si="12"/>
        <v>0</v>
      </c>
      <c r="K29" s="293">
        <f t="shared" si="12"/>
        <v>0</v>
      </c>
      <c r="L29" s="293">
        <f t="shared" si="12"/>
        <v>0</v>
      </c>
      <c r="M29" s="293">
        <f t="shared" si="12"/>
        <v>0</v>
      </c>
      <c r="N29" s="293">
        <f t="shared" si="12"/>
        <v>0</v>
      </c>
      <c r="O29" s="293">
        <f t="shared" si="12"/>
        <v>0</v>
      </c>
      <c r="P29" s="293">
        <f t="shared" si="12"/>
        <v>0</v>
      </c>
      <c r="Q29" s="293">
        <f t="shared" si="12"/>
        <v>0</v>
      </c>
    </row>
    <row r="30" ht="24.95" customHeight="1" spans="1:17">
      <c r="A30" s="291" t="s">
        <v>107</v>
      </c>
      <c r="B30" s="291" t="s">
        <v>107</v>
      </c>
      <c r="C30" s="291" t="s">
        <v>107</v>
      </c>
      <c r="D30" s="291" t="s">
        <v>107</v>
      </c>
      <c r="E30" s="291" t="s">
        <v>353</v>
      </c>
      <c r="F30" s="292" t="s">
        <v>217</v>
      </c>
      <c r="G30" s="293">
        <v>100000</v>
      </c>
      <c r="H30" s="293">
        <v>100000</v>
      </c>
      <c r="I30" s="293">
        <v>100000</v>
      </c>
      <c r="J30" s="293">
        <v>0</v>
      </c>
      <c r="K30" s="293">
        <v>0</v>
      </c>
      <c r="L30" s="293">
        <v>0</v>
      </c>
      <c r="M30" s="293">
        <v>0</v>
      </c>
      <c r="N30" s="293">
        <v>0</v>
      </c>
      <c r="O30" s="293">
        <v>0</v>
      </c>
      <c r="P30" s="293">
        <v>0</v>
      </c>
      <c r="Q30" s="293">
        <v>0</v>
      </c>
    </row>
    <row r="31" ht="24.95" customHeight="1" spans="1:17">
      <c r="A31" s="291" t="s">
        <v>107</v>
      </c>
      <c r="B31" s="291" t="s">
        <v>107</v>
      </c>
      <c r="C31" s="291" t="s">
        <v>107</v>
      </c>
      <c r="D31" s="291" t="s">
        <v>107</v>
      </c>
      <c r="E31" s="291" t="s">
        <v>354</v>
      </c>
      <c r="F31" s="292" t="s">
        <v>217</v>
      </c>
      <c r="G31" s="293">
        <v>147000</v>
      </c>
      <c r="H31" s="293">
        <v>147000</v>
      </c>
      <c r="I31" s="293">
        <v>147000</v>
      </c>
      <c r="J31" s="293">
        <v>0</v>
      </c>
      <c r="K31" s="293">
        <v>0</v>
      </c>
      <c r="L31" s="293">
        <v>0</v>
      </c>
      <c r="M31" s="293">
        <v>0</v>
      </c>
      <c r="N31" s="293">
        <v>0</v>
      </c>
      <c r="O31" s="293">
        <v>0</v>
      </c>
      <c r="P31" s="293">
        <v>0</v>
      </c>
      <c r="Q31" s="293">
        <v>0</v>
      </c>
    </row>
    <row r="32" ht="24.95" customHeight="1" spans="1:17">
      <c r="A32" s="291"/>
      <c r="B32" s="291" t="s">
        <v>153</v>
      </c>
      <c r="C32" s="291"/>
      <c r="D32" s="291"/>
      <c r="E32" s="291" t="s">
        <v>154</v>
      </c>
      <c r="F32" s="292"/>
      <c r="G32" s="293">
        <f t="shared" ref="G32:Q32" si="13">G33</f>
        <v>40000</v>
      </c>
      <c r="H32" s="293">
        <f t="shared" si="13"/>
        <v>40000</v>
      </c>
      <c r="I32" s="293">
        <f t="shared" si="13"/>
        <v>0</v>
      </c>
      <c r="J32" s="293">
        <f t="shared" si="13"/>
        <v>0</v>
      </c>
      <c r="K32" s="293">
        <f t="shared" si="13"/>
        <v>40000</v>
      </c>
      <c r="L32" s="293">
        <f t="shared" si="13"/>
        <v>0</v>
      </c>
      <c r="M32" s="293">
        <f t="shared" si="13"/>
        <v>0</v>
      </c>
      <c r="N32" s="293">
        <f t="shared" si="13"/>
        <v>0</v>
      </c>
      <c r="O32" s="293">
        <f t="shared" si="13"/>
        <v>0</v>
      </c>
      <c r="P32" s="293">
        <f t="shared" si="13"/>
        <v>0</v>
      </c>
      <c r="Q32" s="293">
        <f t="shared" si="13"/>
        <v>0</v>
      </c>
    </row>
    <row r="33" ht="24.95" customHeight="1" spans="1:17">
      <c r="A33" s="291"/>
      <c r="B33" s="291"/>
      <c r="C33" s="291" t="s">
        <v>355</v>
      </c>
      <c r="D33" s="291"/>
      <c r="E33" s="291" t="s">
        <v>155</v>
      </c>
      <c r="F33" s="292"/>
      <c r="G33" s="293">
        <f t="shared" ref="G33:Q33" si="14">G34</f>
        <v>40000</v>
      </c>
      <c r="H33" s="293">
        <f t="shared" si="14"/>
        <v>40000</v>
      </c>
      <c r="I33" s="293">
        <f t="shared" si="14"/>
        <v>0</v>
      </c>
      <c r="J33" s="293">
        <f t="shared" si="14"/>
        <v>0</v>
      </c>
      <c r="K33" s="293">
        <f t="shared" si="14"/>
        <v>40000</v>
      </c>
      <c r="L33" s="293">
        <f t="shared" si="14"/>
        <v>0</v>
      </c>
      <c r="M33" s="293">
        <f t="shared" si="14"/>
        <v>0</v>
      </c>
      <c r="N33" s="293">
        <f t="shared" si="14"/>
        <v>0</v>
      </c>
      <c r="O33" s="293">
        <f t="shared" si="14"/>
        <v>0</v>
      </c>
      <c r="P33" s="293">
        <f t="shared" si="14"/>
        <v>0</v>
      </c>
      <c r="Q33" s="293">
        <f t="shared" si="14"/>
        <v>0</v>
      </c>
    </row>
    <row r="34" ht="24.95" customHeight="1" spans="1:17">
      <c r="A34" s="291" t="s">
        <v>107</v>
      </c>
      <c r="B34" s="291" t="s">
        <v>107</v>
      </c>
      <c r="C34" s="291" t="s">
        <v>107</v>
      </c>
      <c r="D34" s="291" t="s">
        <v>107</v>
      </c>
      <c r="E34" s="291" t="s">
        <v>356</v>
      </c>
      <c r="F34" s="292" t="s">
        <v>343</v>
      </c>
      <c r="G34" s="293">
        <v>40000</v>
      </c>
      <c r="H34" s="293">
        <v>40000</v>
      </c>
      <c r="I34" s="293">
        <v>0</v>
      </c>
      <c r="J34" s="293">
        <v>0</v>
      </c>
      <c r="K34" s="293">
        <v>40000</v>
      </c>
      <c r="L34" s="293">
        <v>0</v>
      </c>
      <c r="M34" s="293">
        <v>0</v>
      </c>
      <c r="N34" s="293">
        <v>0</v>
      </c>
      <c r="O34" s="293">
        <v>0</v>
      </c>
      <c r="P34" s="293">
        <v>0</v>
      </c>
      <c r="Q34" s="293">
        <v>0</v>
      </c>
    </row>
    <row r="35" ht="24.95" customHeight="1" spans="1:17">
      <c r="A35" s="291" t="s">
        <v>156</v>
      </c>
      <c r="B35" s="291"/>
      <c r="C35" s="291"/>
      <c r="D35" s="291"/>
      <c r="E35" s="291" t="s">
        <v>157</v>
      </c>
      <c r="F35" s="292"/>
      <c r="G35" s="293">
        <f t="shared" ref="G35:Q35" si="15">G36+G41+G50</f>
        <v>10821298</v>
      </c>
      <c r="H35" s="293">
        <f t="shared" si="15"/>
        <v>869298</v>
      </c>
      <c r="I35" s="293">
        <f t="shared" si="15"/>
        <v>869298</v>
      </c>
      <c r="J35" s="293">
        <f t="shared" si="15"/>
        <v>0</v>
      </c>
      <c r="K35" s="293">
        <f t="shared" si="15"/>
        <v>0</v>
      </c>
      <c r="L35" s="293">
        <f t="shared" si="15"/>
        <v>0</v>
      </c>
      <c r="M35" s="293">
        <f t="shared" si="15"/>
        <v>0</v>
      </c>
      <c r="N35" s="293">
        <f t="shared" si="15"/>
        <v>0</v>
      </c>
      <c r="O35" s="293">
        <f t="shared" si="15"/>
        <v>0</v>
      </c>
      <c r="P35" s="293">
        <f t="shared" si="15"/>
        <v>0</v>
      </c>
      <c r="Q35" s="293">
        <f t="shared" si="15"/>
        <v>9952000</v>
      </c>
    </row>
    <row r="36" ht="24.95" customHeight="1" spans="1:17">
      <c r="A36" s="291"/>
      <c r="B36" s="291" t="s">
        <v>161</v>
      </c>
      <c r="C36" s="291"/>
      <c r="D36" s="291"/>
      <c r="E36" s="291" t="s">
        <v>162</v>
      </c>
      <c r="F36" s="292"/>
      <c r="G36" s="293">
        <f t="shared" ref="G36:Q36" si="16">G37</f>
        <v>292000</v>
      </c>
      <c r="H36" s="293">
        <f t="shared" si="16"/>
        <v>0</v>
      </c>
      <c r="I36" s="293">
        <f t="shared" si="16"/>
        <v>0</v>
      </c>
      <c r="J36" s="293">
        <f t="shared" si="16"/>
        <v>0</v>
      </c>
      <c r="K36" s="293">
        <f t="shared" si="16"/>
        <v>0</v>
      </c>
      <c r="L36" s="293">
        <f t="shared" si="16"/>
        <v>0</v>
      </c>
      <c r="M36" s="293">
        <f t="shared" si="16"/>
        <v>0</v>
      </c>
      <c r="N36" s="293">
        <f t="shared" si="16"/>
        <v>0</v>
      </c>
      <c r="O36" s="293">
        <f t="shared" si="16"/>
        <v>0</v>
      </c>
      <c r="P36" s="293">
        <f t="shared" si="16"/>
        <v>0</v>
      </c>
      <c r="Q36" s="293">
        <f t="shared" si="16"/>
        <v>292000</v>
      </c>
    </row>
    <row r="37" ht="24.95" customHeight="1" spans="1:17">
      <c r="A37" s="291"/>
      <c r="B37" s="291"/>
      <c r="C37" s="291" t="s">
        <v>357</v>
      </c>
      <c r="D37" s="291"/>
      <c r="E37" s="291" t="s">
        <v>163</v>
      </c>
      <c r="F37" s="292"/>
      <c r="G37" s="293">
        <f t="shared" ref="G37:Q37" si="17">SUM(G38:G40)</f>
        <v>292000</v>
      </c>
      <c r="H37" s="293">
        <f t="shared" si="17"/>
        <v>0</v>
      </c>
      <c r="I37" s="293">
        <f t="shared" si="17"/>
        <v>0</v>
      </c>
      <c r="J37" s="293">
        <f t="shared" si="17"/>
        <v>0</v>
      </c>
      <c r="K37" s="293">
        <f t="shared" si="17"/>
        <v>0</v>
      </c>
      <c r="L37" s="293">
        <f t="shared" si="17"/>
        <v>0</v>
      </c>
      <c r="M37" s="293">
        <f t="shared" si="17"/>
        <v>0</v>
      </c>
      <c r="N37" s="293">
        <f t="shared" si="17"/>
        <v>0</v>
      </c>
      <c r="O37" s="293">
        <f t="shared" si="17"/>
        <v>0</v>
      </c>
      <c r="P37" s="293">
        <f t="shared" si="17"/>
        <v>0</v>
      </c>
      <c r="Q37" s="293">
        <f t="shared" si="17"/>
        <v>292000</v>
      </c>
    </row>
    <row r="38" ht="24.95" customHeight="1" spans="1:17">
      <c r="A38" s="291" t="s">
        <v>107</v>
      </c>
      <c r="B38" s="291" t="s">
        <v>107</v>
      </c>
      <c r="C38" s="291" t="s">
        <v>107</v>
      </c>
      <c r="D38" s="291" t="s">
        <v>107</v>
      </c>
      <c r="E38" s="291" t="s">
        <v>358</v>
      </c>
      <c r="F38" s="292" t="s">
        <v>352</v>
      </c>
      <c r="G38" s="293">
        <v>65000</v>
      </c>
      <c r="H38" s="293">
        <v>0</v>
      </c>
      <c r="I38" s="293">
        <v>0</v>
      </c>
      <c r="J38" s="293">
        <v>0</v>
      </c>
      <c r="K38" s="293">
        <v>0</v>
      </c>
      <c r="L38" s="293">
        <v>0</v>
      </c>
      <c r="M38" s="293">
        <v>0</v>
      </c>
      <c r="N38" s="293">
        <v>0</v>
      </c>
      <c r="O38" s="293">
        <v>0</v>
      </c>
      <c r="P38" s="293">
        <v>0</v>
      </c>
      <c r="Q38" s="293">
        <v>65000</v>
      </c>
    </row>
    <row r="39" ht="24.95" customHeight="1" spans="1:17">
      <c r="A39" s="291" t="s">
        <v>107</v>
      </c>
      <c r="B39" s="291" t="s">
        <v>107</v>
      </c>
      <c r="C39" s="291" t="s">
        <v>107</v>
      </c>
      <c r="D39" s="291" t="s">
        <v>107</v>
      </c>
      <c r="E39" s="291" t="s">
        <v>359</v>
      </c>
      <c r="F39" s="292" t="s">
        <v>352</v>
      </c>
      <c r="G39" s="293">
        <v>182000</v>
      </c>
      <c r="H39" s="293">
        <v>0</v>
      </c>
      <c r="I39" s="293">
        <v>0</v>
      </c>
      <c r="J39" s="293">
        <v>0</v>
      </c>
      <c r="K39" s="293">
        <v>0</v>
      </c>
      <c r="L39" s="293">
        <v>0</v>
      </c>
      <c r="M39" s="293">
        <v>0</v>
      </c>
      <c r="N39" s="293">
        <v>0</v>
      </c>
      <c r="O39" s="293">
        <v>0</v>
      </c>
      <c r="P39" s="293">
        <v>0</v>
      </c>
      <c r="Q39" s="293">
        <v>182000</v>
      </c>
    </row>
    <row r="40" ht="24.95" customHeight="1" spans="1:17">
      <c r="A40" s="291" t="s">
        <v>107</v>
      </c>
      <c r="B40" s="291" t="s">
        <v>107</v>
      </c>
      <c r="C40" s="291" t="s">
        <v>107</v>
      </c>
      <c r="D40" s="291" t="s">
        <v>107</v>
      </c>
      <c r="E40" s="291" t="s">
        <v>360</v>
      </c>
      <c r="F40" s="292" t="s">
        <v>352</v>
      </c>
      <c r="G40" s="293">
        <v>45000</v>
      </c>
      <c r="H40" s="293">
        <v>0</v>
      </c>
      <c r="I40" s="293">
        <v>0</v>
      </c>
      <c r="J40" s="293">
        <v>0</v>
      </c>
      <c r="K40" s="293">
        <v>0</v>
      </c>
      <c r="L40" s="293">
        <v>0</v>
      </c>
      <c r="M40" s="293">
        <v>0</v>
      </c>
      <c r="N40" s="293">
        <v>0</v>
      </c>
      <c r="O40" s="293">
        <v>0</v>
      </c>
      <c r="P40" s="293">
        <v>0</v>
      </c>
      <c r="Q40" s="293">
        <v>45000</v>
      </c>
    </row>
    <row r="41" ht="24.95" customHeight="1" spans="1:17">
      <c r="A41" s="291"/>
      <c r="B41" s="291" t="s">
        <v>164</v>
      </c>
      <c r="C41" s="291"/>
      <c r="D41" s="291"/>
      <c r="E41" s="291" t="s">
        <v>165</v>
      </c>
      <c r="F41" s="292"/>
      <c r="G41" s="293">
        <f t="shared" ref="G41:Q41" si="18">G42</f>
        <v>869298</v>
      </c>
      <c r="H41" s="293">
        <f t="shared" si="18"/>
        <v>869298</v>
      </c>
      <c r="I41" s="293">
        <f t="shared" si="18"/>
        <v>869298</v>
      </c>
      <c r="J41" s="293">
        <f t="shared" si="18"/>
        <v>0</v>
      </c>
      <c r="K41" s="293">
        <f t="shared" si="18"/>
        <v>0</v>
      </c>
      <c r="L41" s="293">
        <f t="shared" si="18"/>
        <v>0</v>
      </c>
      <c r="M41" s="293">
        <f t="shared" si="18"/>
        <v>0</v>
      </c>
      <c r="N41" s="293">
        <f t="shared" si="18"/>
        <v>0</v>
      </c>
      <c r="O41" s="293">
        <f t="shared" si="18"/>
        <v>0</v>
      </c>
      <c r="P41" s="293">
        <f t="shared" si="18"/>
        <v>0</v>
      </c>
      <c r="Q41" s="293">
        <f t="shared" si="18"/>
        <v>0</v>
      </c>
    </row>
    <row r="42" ht="24.95" customHeight="1" spans="1:17">
      <c r="A42" s="291"/>
      <c r="B42" s="291"/>
      <c r="C42" s="291" t="s">
        <v>293</v>
      </c>
      <c r="D42" s="291"/>
      <c r="E42" s="291" t="s">
        <v>166</v>
      </c>
      <c r="F42" s="292"/>
      <c r="G42" s="293">
        <f t="shared" ref="G42:Q42" si="19">SUM(G43:G49)</f>
        <v>869298</v>
      </c>
      <c r="H42" s="293">
        <f t="shared" si="19"/>
        <v>869298</v>
      </c>
      <c r="I42" s="293">
        <f t="shared" si="19"/>
        <v>869298</v>
      </c>
      <c r="J42" s="293">
        <f t="shared" si="19"/>
        <v>0</v>
      </c>
      <c r="K42" s="293">
        <f t="shared" si="19"/>
        <v>0</v>
      </c>
      <c r="L42" s="293">
        <f t="shared" si="19"/>
        <v>0</v>
      </c>
      <c r="M42" s="293">
        <f t="shared" si="19"/>
        <v>0</v>
      </c>
      <c r="N42" s="293">
        <f t="shared" si="19"/>
        <v>0</v>
      </c>
      <c r="O42" s="293">
        <f t="shared" si="19"/>
        <v>0</v>
      </c>
      <c r="P42" s="293">
        <f t="shared" si="19"/>
        <v>0</v>
      </c>
      <c r="Q42" s="293">
        <f t="shared" si="19"/>
        <v>0</v>
      </c>
    </row>
    <row r="43" ht="24.95" customHeight="1" spans="1:17">
      <c r="A43" s="291" t="s">
        <v>107</v>
      </c>
      <c r="B43" s="291" t="s">
        <v>107</v>
      </c>
      <c r="C43" s="291" t="s">
        <v>107</v>
      </c>
      <c r="D43" s="291" t="s">
        <v>107</v>
      </c>
      <c r="E43" s="291" t="s">
        <v>361</v>
      </c>
      <c r="F43" s="292" t="s">
        <v>343</v>
      </c>
      <c r="G43" s="293">
        <v>80000</v>
      </c>
      <c r="H43" s="293">
        <v>80000</v>
      </c>
      <c r="I43" s="293">
        <v>80000</v>
      </c>
      <c r="J43" s="293">
        <v>0</v>
      </c>
      <c r="K43" s="293">
        <v>0</v>
      </c>
      <c r="L43" s="293">
        <v>0</v>
      </c>
      <c r="M43" s="293">
        <v>0</v>
      </c>
      <c r="N43" s="293">
        <v>0</v>
      </c>
      <c r="O43" s="293">
        <v>0</v>
      </c>
      <c r="P43" s="293">
        <v>0</v>
      </c>
      <c r="Q43" s="293">
        <v>0</v>
      </c>
    </row>
    <row r="44" ht="24.95" customHeight="1" spans="1:17">
      <c r="A44" s="291" t="s">
        <v>107</v>
      </c>
      <c r="B44" s="291" t="s">
        <v>107</v>
      </c>
      <c r="C44" s="291" t="s">
        <v>107</v>
      </c>
      <c r="D44" s="291" t="s">
        <v>107</v>
      </c>
      <c r="E44" s="291" t="s">
        <v>362</v>
      </c>
      <c r="F44" s="292" t="s">
        <v>345</v>
      </c>
      <c r="G44" s="293">
        <v>566448</v>
      </c>
      <c r="H44" s="293">
        <v>566448</v>
      </c>
      <c r="I44" s="293">
        <v>566448</v>
      </c>
      <c r="J44" s="293">
        <v>0</v>
      </c>
      <c r="K44" s="293">
        <v>0</v>
      </c>
      <c r="L44" s="293">
        <v>0</v>
      </c>
      <c r="M44" s="293">
        <v>0</v>
      </c>
      <c r="N44" s="293">
        <v>0</v>
      </c>
      <c r="O44" s="293">
        <v>0</v>
      </c>
      <c r="P44" s="293">
        <v>0</v>
      </c>
      <c r="Q44" s="293">
        <v>0</v>
      </c>
    </row>
    <row r="45" ht="24.95" customHeight="1" spans="1:17">
      <c r="A45" s="291" t="s">
        <v>107</v>
      </c>
      <c r="B45" s="291" t="s">
        <v>107</v>
      </c>
      <c r="C45" s="291" t="s">
        <v>107</v>
      </c>
      <c r="D45" s="291" t="s">
        <v>107</v>
      </c>
      <c r="E45" s="291" t="s">
        <v>363</v>
      </c>
      <c r="F45" s="292" t="s">
        <v>345</v>
      </c>
      <c r="G45" s="293">
        <v>60000</v>
      </c>
      <c r="H45" s="293">
        <v>60000</v>
      </c>
      <c r="I45" s="293">
        <v>60000</v>
      </c>
      <c r="J45" s="293">
        <v>0</v>
      </c>
      <c r="K45" s="293">
        <v>0</v>
      </c>
      <c r="L45" s="293">
        <v>0</v>
      </c>
      <c r="M45" s="293">
        <v>0</v>
      </c>
      <c r="N45" s="293">
        <v>0</v>
      </c>
      <c r="O45" s="293">
        <v>0</v>
      </c>
      <c r="P45" s="293">
        <v>0</v>
      </c>
      <c r="Q45" s="293">
        <v>0</v>
      </c>
    </row>
    <row r="46" ht="24.95" customHeight="1" spans="1:17">
      <c r="A46" s="291" t="s">
        <v>107</v>
      </c>
      <c r="B46" s="291" t="s">
        <v>107</v>
      </c>
      <c r="C46" s="291" t="s">
        <v>107</v>
      </c>
      <c r="D46" s="291" t="s">
        <v>107</v>
      </c>
      <c r="E46" s="291" t="s">
        <v>364</v>
      </c>
      <c r="F46" s="292" t="s">
        <v>345</v>
      </c>
      <c r="G46" s="293">
        <v>80000</v>
      </c>
      <c r="H46" s="293">
        <v>80000</v>
      </c>
      <c r="I46" s="293">
        <v>80000</v>
      </c>
      <c r="J46" s="293">
        <v>0</v>
      </c>
      <c r="K46" s="293">
        <v>0</v>
      </c>
      <c r="L46" s="293">
        <v>0</v>
      </c>
      <c r="M46" s="293">
        <v>0</v>
      </c>
      <c r="N46" s="293">
        <v>0</v>
      </c>
      <c r="O46" s="293">
        <v>0</v>
      </c>
      <c r="P46" s="293">
        <v>0</v>
      </c>
      <c r="Q46" s="293">
        <v>0</v>
      </c>
    </row>
    <row r="47" ht="24.95" customHeight="1" spans="1:17">
      <c r="A47" s="291" t="s">
        <v>107</v>
      </c>
      <c r="B47" s="291" t="s">
        <v>107</v>
      </c>
      <c r="C47" s="291" t="s">
        <v>107</v>
      </c>
      <c r="D47" s="291" t="s">
        <v>107</v>
      </c>
      <c r="E47" s="291" t="s">
        <v>365</v>
      </c>
      <c r="F47" s="292" t="s">
        <v>345</v>
      </c>
      <c r="G47" s="293">
        <v>56324</v>
      </c>
      <c r="H47" s="293">
        <v>56324</v>
      </c>
      <c r="I47" s="293">
        <v>56324</v>
      </c>
      <c r="J47" s="293">
        <v>0</v>
      </c>
      <c r="K47" s="293">
        <v>0</v>
      </c>
      <c r="L47" s="293">
        <v>0</v>
      </c>
      <c r="M47" s="293">
        <v>0</v>
      </c>
      <c r="N47" s="293">
        <v>0</v>
      </c>
      <c r="O47" s="293">
        <v>0</v>
      </c>
      <c r="P47" s="293">
        <v>0</v>
      </c>
      <c r="Q47" s="293">
        <v>0</v>
      </c>
    </row>
    <row r="48" ht="24.95" customHeight="1" spans="1:17">
      <c r="A48" s="291" t="s">
        <v>107</v>
      </c>
      <c r="B48" s="291" t="s">
        <v>107</v>
      </c>
      <c r="C48" s="291" t="s">
        <v>107</v>
      </c>
      <c r="D48" s="291" t="s">
        <v>107</v>
      </c>
      <c r="E48" s="291" t="s">
        <v>366</v>
      </c>
      <c r="F48" s="292" t="s">
        <v>345</v>
      </c>
      <c r="G48" s="293">
        <v>10726</v>
      </c>
      <c r="H48" s="293">
        <v>10726</v>
      </c>
      <c r="I48" s="293">
        <v>10726</v>
      </c>
      <c r="J48" s="293">
        <v>0</v>
      </c>
      <c r="K48" s="293">
        <v>0</v>
      </c>
      <c r="L48" s="293">
        <v>0</v>
      </c>
      <c r="M48" s="293">
        <v>0</v>
      </c>
      <c r="N48" s="293">
        <v>0</v>
      </c>
      <c r="O48" s="293">
        <v>0</v>
      </c>
      <c r="P48" s="293">
        <v>0</v>
      </c>
      <c r="Q48" s="293">
        <v>0</v>
      </c>
    </row>
    <row r="49" ht="24.95" customHeight="1" spans="1:17">
      <c r="A49" s="291" t="s">
        <v>107</v>
      </c>
      <c r="B49" s="291" t="s">
        <v>107</v>
      </c>
      <c r="C49" s="291" t="s">
        <v>107</v>
      </c>
      <c r="D49" s="291" t="s">
        <v>107</v>
      </c>
      <c r="E49" s="291" t="s">
        <v>367</v>
      </c>
      <c r="F49" s="292" t="s">
        <v>345</v>
      </c>
      <c r="G49" s="293">
        <v>15800</v>
      </c>
      <c r="H49" s="293">
        <v>15800</v>
      </c>
      <c r="I49" s="293">
        <v>15800</v>
      </c>
      <c r="J49" s="293">
        <v>0</v>
      </c>
      <c r="K49" s="293">
        <v>0</v>
      </c>
      <c r="L49" s="293">
        <v>0</v>
      </c>
      <c r="M49" s="293">
        <v>0</v>
      </c>
      <c r="N49" s="293">
        <v>0</v>
      </c>
      <c r="O49" s="293">
        <v>0</v>
      </c>
      <c r="P49" s="293">
        <v>0</v>
      </c>
      <c r="Q49" s="293">
        <v>0</v>
      </c>
    </row>
    <row r="50" ht="24.95" customHeight="1" spans="1:17">
      <c r="A50" s="291"/>
      <c r="B50" s="291" t="s">
        <v>167</v>
      </c>
      <c r="C50" s="291"/>
      <c r="D50" s="291"/>
      <c r="E50" s="291" t="s">
        <v>168</v>
      </c>
      <c r="F50" s="292"/>
      <c r="G50" s="293">
        <f t="shared" ref="G50:Q50" si="20">G51</f>
        <v>9660000</v>
      </c>
      <c r="H50" s="293">
        <f t="shared" si="20"/>
        <v>0</v>
      </c>
      <c r="I50" s="293">
        <f t="shared" si="20"/>
        <v>0</v>
      </c>
      <c r="J50" s="293">
        <f t="shared" si="20"/>
        <v>0</v>
      </c>
      <c r="K50" s="293">
        <f t="shared" si="20"/>
        <v>0</v>
      </c>
      <c r="L50" s="293">
        <f t="shared" si="20"/>
        <v>0</v>
      </c>
      <c r="M50" s="293">
        <f t="shared" si="20"/>
        <v>0</v>
      </c>
      <c r="N50" s="293">
        <f t="shared" si="20"/>
        <v>0</v>
      </c>
      <c r="O50" s="293">
        <f t="shared" si="20"/>
        <v>0</v>
      </c>
      <c r="P50" s="293">
        <f t="shared" si="20"/>
        <v>0</v>
      </c>
      <c r="Q50" s="293">
        <f t="shared" si="20"/>
        <v>9660000</v>
      </c>
    </row>
    <row r="51" ht="24.95" customHeight="1" spans="1:17">
      <c r="A51" s="291"/>
      <c r="B51" s="291"/>
      <c r="C51" s="291" t="s">
        <v>368</v>
      </c>
      <c r="D51" s="291"/>
      <c r="E51" s="291" t="s">
        <v>169</v>
      </c>
      <c r="F51" s="292"/>
      <c r="G51" s="293">
        <f t="shared" ref="G51:Q51" si="21">SUM(G52:G54)</f>
        <v>9660000</v>
      </c>
      <c r="H51" s="293">
        <f t="shared" si="21"/>
        <v>0</v>
      </c>
      <c r="I51" s="293">
        <f t="shared" si="21"/>
        <v>0</v>
      </c>
      <c r="J51" s="293">
        <f t="shared" si="21"/>
        <v>0</v>
      </c>
      <c r="K51" s="293">
        <f t="shared" si="21"/>
        <v>0</v>
      </c>
      <c r="L51" s="293">
        <f t="shared" si="21"/>
        <v>0</v>
      </c>
      <c r="M51" s="293">
        <f t="shared" si="21"/>
        <v>0</v>
      </c>
      <c r="N51" s="293">
        <f t="shared" si="21"/>
        <v>0</v>
      </c>
      <c r="O51" s="293">
        <f t="shared" si="21"/>
        <v>0</v>
      </c>
      <c r="P51" s="293">
        <f t="shared" si="21"/>
        <v>0</v>
      </c>
      <c r="Q51" s="293">
        <f t="shared" si="21"/>
        <v>9660000</v>
      </c>
    </row>
    <row r="52" ht="24.95" customHeight="1" spans="1:17">
      <c r="A52" s="291" t="s">
        <v>107</v>
      </c>
      <c r="B52" s="291" t="s">
        <v>107</v>
      </c>
      <c r="C52" s="291" t="s">
        <v>107</v>
      </c>
      <c r="D52" s="291" t="s">
        <v>107</v>
      </c>
      <c r="E52" s="291" t="s">
        <v>369</v>
      </c>
      <c r="F52" s="292" t="s">
        <v>352</v>
      </c>
      <c r="G52" s="293">
        <v>5490000</v>
      </c>
      <c r="H52" s="293">
        <v>0</v>
      </c>
      <c r="I52" s="293">
        <v>0</v>
      </c>
      <c r="J52" s="293">
        <v>0</v>
      </c>
      <c r="K52" s="293">
        <v>0</v>
      </c>
      <c r="L52" s="293">
        <v>0</v>
      </c>
      <c r="M52" s="293">
        <v>0</v>
      </c>
      <c r="N52" s="293">
        <v>0</v>
      </c>
      <c r="O52" s="293">
        <v>0</v>
      </c>
      <c r="P52" s="293">
        <v>0</v>
      </c>
      <c r="Q52" s="293">
        <v>5490000</v>
      </c>
    </row>
    <row r="53" ht="24.95" customHeight="1" spans="1:17">
      <c r="A53" s="291" t="s">
        <v>107</v>
      </c>
      <c r="B53" s="291" t="s">
        <v>107</v>
      </c>
      <c r="C53" s="291" t="s">
        <v>107</v>
      </c>
      <c r="D53" s="291" t="s">
        <v>107</v>
      </c>
      <c r="E53" s="291" t="s">
        <v>370</v>
      </c>
      <c r="F53" s="292" t="s">
        <v>352</v>
      </c>
      <c r="G53" s="293">
        <v>700000</v>
      </c>
      <c r="H53" s="293">
        <v>0</v>
      </c>
      <c r="I53" s="293">
        <v>0</v>
      </c>
      <c r="J53" s="293">
        <v>0</v>
      </c>
      <c r="K53" s="293">
        <v>0</v>
      </c>
      <c r="L53" s="293">
        <v>0</v>
      </c>
      <c r="M53" s="293">
        <v>0</v>
      </c>
      <c r="N53" s="293">
        <v>0</v>
      </c>
      <c r="O53" s="293">
        <v>0</v>
      </c>
      <c r="P53" s="293">
        <v>0</v>
      </c>
      <c r="Q53" s="293">
        <v>700000</v>
      </c>
    </row>
    <row r="54" ht="24.95" customHeight="1" spans="1:17">
      <c r="A54" s="291" t="s">
        <v>107</v>
      </c>
      <c r="B54" s="291" t="s">
        <v>107</v>
      </c>
      <c r="C54" s="291" t="s">
        <v>107</v>
      </c>
      <c r="D54" s="291" t="s">
        <v>107</v>
      </c>
      <c r="E54" s="291" t="s">
        <v>371</v>
      </c>
      <c r="F54" s="292" t="s">
        <v>352</v>
      </c>
      <c r="G54" s="293">
        <v>3470000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3">
        <v>0</v>
      </c>
      <c r="O54" s="293">
        <v>0</v>
      </c>
      <c r="P54" s="293">
        <v>0</v>
      </c>
      <c r="Q54" s="293">
        <v>3470000</v>
      </c>
    </row>
    <row r="55" ht="24.95" customHeight="1" spans="1:17">
      <c r="A55" s="291" t="s">
        <v>170</v>
      </c>
      <c r="B55" s="291"/>
      <c r="C55" s="291"/>
      <c r="D55" s="291"/>
      <c r="E55" s="291" t="s">
        <v>171</v>
      </c>
      <c r="F55" s="292"/>
      <c r="G55" s="293">
        <f t="shared" ref="G55:Q55" si="22">G56</f>
        <v>72000</v>
      </c>
      <c r="H55" s="293">
        <f t="shared" si="22"/>
        <v>72000</v>
      </c>
      <c r="I55" s="293">
        <f t="shared" si="22"/>
        <v>72000</v>
      </c>
      <c r="J55" s="293">
        <f t="shared" si="22"/>
        <v>0</v>
      </c>
      <c r="K55" s="293">
        <f t="shared" si="22"/>
        <v>0</v>
      </c>
      <c r="L55" s="293">
        <f t="shared" si="22"/>
        <v>0</v>
      </c>
      <c r="M55" s="293">
        <f t="shared" si="22"/>
        <v>0</v>
      </c>
      <c r="N55" s="293">
        <f t="shared" si="22"/>
        <v>0</v>
      </c>
      <c r="O55" s="293">
        <f t="shared" si="22"/>
        <v>0</v>
      </c>
      <c r="P55" s="293">
        <f t="shared" si="22"/>
        <v>0</v>
      </c>
      <c r="Q55" s="293">
        <f t="shared" si="22"/>
        <v>0</v>
      </c>
    </row>
    <row r="56" ht="24.95" customHeight="1" spans="1:17">
      <c r="A56" s="291"/>
      <c r="B56" s="291" t="s">
        <v>172</v>
      </c>
      <c r="C56" s="291"/>
      <c r="D56" s="291"/>
      <c r="E56" s="291" t="s">
        <v>173</v>
      </c>
      <c r="F56" s="292"/>
      <c r="G56" s="293">
        <f t="shared" ref="G56:Q56" si="23">G57</f>
        <v>72000</v>
      </c>
      <c r="H56" s="293">
        <f t="shared" si="23"/>
        <v>72000</v>
      </c>
      <c r="I56" s="293">
        <f t="shared" si="23"/>
        <v>72000</v>
      </c>
      <c r="J56" s="293">
        <f t="shared" si="23"/>
        <v>0</v>
      </c>
      <c r="K56" s="293">
        <f t="shared" si="23"/>
        <v>0</v>
      </c>
      <c r="L56" s="293">
        <f t="shared" si="23"/>
        <v>0</v>
      </c>
      <c r="M56" s="293">
        <f t="shared" si="23"/>
        <v>0</v>
      </c>
      <c r="N56" s="293">
        <f t="shared" si="23"/>
        <v>0</v>
      </c>
      <c r="O56" s="293">
        <f t="shared" si="23"/>
        <v>0</v>
      </c>
      <c r="P56" s="293">
        <f t="shared" si="23"/>
        <v>0</v>
      </c>
      <c r="Q56" s="293">
        <f t="shared" si="23"/>
        <v>0</v>
      </c>
    </row>
    <row r="57" ht="24.95" customHeight="1" spans="1:17">
      <c r="A57" s="291"/>
      <c r="B57" s="291"/>
      <c r="C57" s="291" t="s">
        <v>294</v>
      </c>
      <c r="D57" s="291"/>
      <c r="E57" s="291" t="s">
        <v>174</v>
      </c>
      <c r="F57" s="292"/>
      <c r="G57" s="293">
        <f t="shared" ref="G57:Q57" si="24">G58</f>
        <v>72000</v>
      </c>
      <c r="H57" s="293">
        <f t="shared" si="24"/>
        <v>72000</v>
      </c>
      <c r="I57" s="293">
        <f t="shared" si="24"/>
        <v>72000</v>
      </c>
      <c r="J57" s="293">
        <f t="shared" si="24"/>
        <v>0</v>
      </c>
      <c r="K57" s="293">
        <f t="shared" si="24"/>
        <v>0</v>
      </c>
      <c r="L57" s="293">
        <f t="shared" si="24"/>
        <v>0</v>
      </c>
      <c r="M57" s="293">
        <f t="shared" si="24"/>
        <v>0</v>
      </c>
      <c r="N57" s="293">
        <f t="shared" si="24"/>
        <v>0</v>
      </c>
      <c r="O57" s="293">
        <f t="shared" si="24"/>
        <v>0</v>
      </c>
      <c r="P57" s="293">
        <f t="shared" si="24"/>
        <v>0</v>
      </c>
      <c r="Q57" s="293">
        <f t="shared" si="24"/>
        <v>0</v>
      </c>
    </row>
    <row r="58" ht="24.95" customHeight="1" spans="1:17">
      <c r="A58" s="291" t="s">
        <v>107</v>
      </c>
      <c r="B58" s="291" t="s">
        <v>107</v>
      </c>
      <c r="C58" s="291" t="s">
        <v>107</v>
      </c>
      <c r="D58" s="291" t="s">
        <v>107</v>
      </c>
      <c r="E58" s="291" t="s">
        <v>372</v>
      </c>
      <c r="F58" s="292" t="s">
        <v>373</v>
      </c>
      <c r="G58" s="293">
        <v>72000</v>
      </c>
      <c r="H58" s="293">
        <v>72000</v>
      </c>
      <c r="I58" s="293">
        <v>72000</v>
      </c>
      <c r="J58" s="293">
        <v>0</v>
      </c>
      <c r="K58" s="293">
        <v>0</v>
      </c>
      <c r="L58" s="293">
        <v>0</v>
      </c>
      <c r="M58" s="293">
        <v>0</v>
      </c>
      <c r="N58" s="293">
        <v>0</v>
      </c>
      <c r="O58" s="293">
        <v>0</v>
      </c>
      <c r="P58" s="293">
        <v>0</v>
      </c>
      <c r="Q58" s="293">
        <v>0</v>
      </c>
    </row>
  </sheetData>
  <sheetProtection formatCells="0" formatColumns="0" formatRows="0"/>
  <mergeCells count="21">
    <mergeCell ref="C2:Q2"/>
    <mergeCell ref="A4:C4"/>
    <mergeCell ref="G4:Q4"/>
    <mergeCell ref="H5:K5"/>
    <mergeCell ref="A5:A7"/>
    <mergeCell ref="B5:B7"/>
    <mergeCell ref="C5:C7"/>
    <mergeCell ref="D4:D7"/>
    <mergeCell ref="E4:E7"/>
    <mergeCell ref="F4:F7"/>
    <mergeCell ref="G5:G7"/>
    <mergeCell ref="H6:H7"/>
    <mergeCell ref="I6:I7"/>
    <mergeCell ref="J6:J7"/>
    <mergeCell ref="K6:K7"/>
    <mergeCell ref="L5:L7"/>
    <mergeCell ref="M5:M7"/>
    <mergeCell ref="N5:N7"/>
    <mergeCell ref="O5:O7"/>
    <mergeCell ref="P5:P7"/>
    <mergeCell ref="Q5:Q7"/>
  </mergeCells>
  <pageMargins left="0.429166666666667" right="0.159027777777778" top="0.338888888888889" bottom="0.55" header="0.3" footer="0.2"/>
  <pageSetup paperSize="9" scale="45" orientation="landscape" horizontalDpi="1200" verticalDpi="12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55"/>
  <sheetViews>
    <sheetView showGridLines="0" showZeros="0" workbookViewId="0">
      <selection activeCell="A1" sqref="A1"/>
    </sheetView>
  </sheetViews>
  <sheetFormatPr defaultColWidth="8.8" defaultRowHeight="14.25"/>
  <cols>
    <col min="1" max="1" width="6.625" style="208" customWidth="1"/>
    <col min="2" max="2" width="6.125" style="208" customWidth="1"/>
    <col min="3" max="3" width="8.375" style="208" customWidth="1"/>
    <col min="4" max="4" width="11.125" style="208" customWidth="1"/>
    <col min="5" max="5" width="30.375" style="208" customWidth="1"/>
    <col min="6" max="7" width="12.8" style="208"/>
    <col min="8" max="10" width="11.9" style="208"/>
    <col min="11" max="11" width="10.1" style="208"/>
    <col min="12" max="12" width="9.3" style="208"/>
    <col min="13" max="15" width="9" style="208"/>
    <col min="16" max="18" width="10.1" style="208"/>
    <col min="19" max="19" width="11.9" style="208"/>
    <col min="20" max="24" width="10.1" style="208"/>
    <col min="25" max="27" width="9.3" style="208"/>
    <col min="28" max="28" width="10.1" style="208"/>
    <col min="29" max="29" width="9.3" style="208"/>
    <col min="30" max="30" width="10.1" style="208"/>
    <col min="31" max="32" width="9" style="208"/>
    <col min="33" max="34" width="11.9" style="208"/>
    <col min="35" max="35" width="9.3" style="208"/>
    <col min="36" max="37" width="10.1" style="208"/>
    <col min="38" max="40" width="9.3" style="208"/>
    <col min="41" max="44" width="8.8" style="208"/>
    <col min="45" max="45" width="10.1" style="208"/>
    <col min="46" max="49" width="8.8" style="208"/>
    <col min="50" max="50" width="9.3" style="208"/>
    <col min="51" max="51" width="8.8" style="208"/>
    <col min="52" max="52" width="9.3" style="208"/>
    <col min="53" max="55" width="8.8" style="208"/>
    <col min="56" max="56" width="11.9" style="208"/>
    <col min="57" max="57" width="11" style="208"/>
    <col min="58" max="60" width="10.1" style="208"/>
    <col min="61" max="61" width="9.3" style="208"/>
    <col min="62" max="62" width="8.8" style="208"/>
    <col min="63" max="63" width="9.3" style="208"/>
    <col min="64" max="64" width="10.1" style="208"/>
    <col min="65" max="71" width="8.8" style="208"/>
    <col min="72" max="72" width="10.1" style="208"/>
    <col min="73" max="73" width="8.8" style="208"/>
    <col min="74" max="74" width="10.1" style="208"/>
    <col min="75" max="75" width="8.8" style="208"/>
    <col min="76" max="77" width="9.3" style="208"/>
    <col min="78" max="81" width="8.8" style="208"/>
    <col min="82" max="82" width="10.1" style="208"/>
    <col min="83" max="16384" width="8.8" style="208"/>
  </cols>
  <sheetData>
    <row r="1" ht="26.25" customHeight="1" spans="1:82">
      <c r="A1" s="209"/>
      <c r="B1" s="209"/>
      <c r="C1" s="209"/>
      <c r="D1" s="209"/>
      <c r="E1" s="209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  <c r="AX1" s="235"/>
      <c r="AY1" s="235"/>
      <c r="AZ1" s="235"/>
      <c r="BA1" s="235"/>
      <c r="BB1" s="235"/>
      <c r="BC1" s="235"/>
      <c r="BD1" s="235"/>
      <c r="BE1" s="235"/>
      <c r="BF1" s="235"/>
      <c r="BG1" s="235"/>
      <c r="BH1" s="235"/>
      <c r="BI1" s="235"/>
      <c r="BJ1" s="235"/>
      <c r="BK1" s="235"/>
      <c r="BL1" s="235"/>
      <c r="BM1" s="235"/>
      <c r="BN1" s="235"/>
      <c r="BO1" s="235"/>
      <c r="BP1" s="235"/>
      <c r="BQ1" s="235"/>
      <c r="BR1" s="235"/>
      <c r="BS1" s="235"/>
      <c r="BT1" s="235"/>
      <c r="BU1" s="235"/>
      <c r="BV1" s="235"/>
      <c r="BW1" s="235"/>
      <c r="BX1" s="235"/>
      <c r="BY1" s="235"/>
      <c r="BZ1" s="235"/>
      <c r="CA1" s="235"/>
      <c r="CB1" s="235"/>
      <c r="CC1" s="235"/>
      <c r="CD1" s="274" t="s">
        <v>374</v>
      </c>
    </row>
    <row r="2" ht="27" customHeight="1" spans="1:82">
      <c r="A2" s="211" t="s">
        <v>375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</row>
    <row r="3" ht="27" customHeight="1" spans="1:82">
      <c r="A3" s="212"/>
      <c r="B3" s="212"/>
      <c r="C3" s="212"/>
      <c r="D3" s="212"/>
      <c r="E3" s="212"/>
      <c r="F3" s="213"/>
      <c r="G3" s="213"/>
      <c r="H3" s="213"/>
      <c r="I3" s="236"/>
      <c r="J3" s="213"/>
      <c r="K3" s="213"/>
      <c r="L3" s="213"/>
      <c r="M3" s="213"/>
      <c r="N3" s="210"/>
      <c r="O3" s="210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5" t="s">
        <v>5</v>
      </c>
    </row>
    <row r="4" ht="20.1" customHeight="1" spans="1:82">
      <c r="A4" s="214" t="s">
        <v>182</v>
      </c>
      <c r="B4" s="215"/>
      <c r="C4" s="216"/>
      <c r="D4" s="217" t="s">
        <v>48</v>
      </c>
      <c r="E4" s="217" t="s">
        <v>332</v>
      </c>
      <c r="F4" s="218" t="s">
        <v>376</v>
      </c>
      <c r="G4" s="219" t="s">
        <v>79</v>
      </c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58"/>
      <c r="BD4" s="259" t="s">
        <v>29</v>
      </c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75"/>
    </row>
    <row r="5" ht="20.1" customHeight="1" spans="1:82">
      <c r="A5" s="221"/>
      <c r="B5" s="222"/>
      <c r="C5" s="223"/>
      <c r="D5" s="224"/>
      <c r="E5" s="224"/>
      <c r="F5" s="225"/>
      <c r="G5" s="226" t="s">
        <v>62</v>
      </c>
      <c r="H5" s="227" t="s">
        <v>183</v>
      </c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50"/>
      <c r="AG5" s="251" t="s">
        <v>184</v>
      </c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S5" s="251" t="s">
        <v>185</v>
      </c>
      <c r="AT5" s="251"/>
      <c r="AU5" s="251"/>
      <c r="AV5" s="251"/>
      <c r="AW5" s="251"/>
      <c r="AX5" s="251"/>
      <c r="AY5" s="251"/>
      <c r="AZ5" s="251"/>
      <c r="BA5" s="251"/>
      <c r="BB5" s="251"/>
      <c r="BC5" s="251"/>
      <c r="BD5" s="260" t="s">
        <v>186</v>
      </c>
      <c r="BE5" s="245" t="s">
        <v>187</v>
      </c>
      <c r="BF5" s="247"/>
      <c r="BG5" s="247"/>
      <c r="BH5" s="247"/>
      <c r="BI5" s="247"/>
      <c r="BJ5" s="247"/>
      <c r="BK5" s="247"/>
      <c r="BL5" s="247"/>
      <c r="BM5" s="246"/>
      <c r="BN5" s="245" t="s">
        <v>94</v>
      </c>
      <c r="BO5" s="247"/>
      <c r="BP5" s="247"/>
      <c r="BQ5" s="247"/>
      <c r="BR5" s="246"/>
      <c r="BS5" s="264" t="s">
        <v>188</v>
      </c>
      <c r="BT5" s="264" t="s">
        <v>189</v>
      </c>
      <c r="BU5" s="264" t="s">
        <v>190</v>
      </c>
      <c r="BV5" s="264" t="s">
        <v>191</v>
      </c>
      <c r="BW5" s="271" t="s">
        <v>192</v>
      </c>
      <c r="BX5" s="264" t="s">
        <v>193</v>
      </c>
      <c r="BY5" s="264" t="s">
        <v>194</v>
      </c>
      <c r="BZ5" s="264" t="s">
        <v>195</v>
      </c>
      <c r="CA5" s="264" t="s">
        <v>196</v>
      </c>
      <c r="CB5" s="271" t="s">
        <v>197</v>
      </c>
      <c r="CC5" s="271" t="s">
        <v>377</v>
      </c>
      <c r="CD5" s="264" t="s">
        <v>199</v>
      </c>
    </row>
    <row r="6" ht="20.1" customHeight="1" spans="1:82">
      <c r="A6" s="217" t="s">
        <v>80</v>
      </c>
      <c r="B6" s="217" t="s">
        <v>81</v>
      </c>
      <c r="C6" s="217" t="s">
        <v>82</v>
      </c>
      <c r="D6" s="224"/>
      <c r="E6" s="224"/>
      <c r="F6" s="225"/>
      <c r="G6" s="226"/>
      <c r="H6" s="217" t="s">
        <v>200</v>
      </c>
      <c r="I6" s="239" t="s">
        <v>201</v>
      </c>
      <c r="J6" s="240" t="s">
        <v>202</v>
      </c>
      <c r="K6" s="240"/>
      <c r="L6" s="240"/>
      <c r="M6" s="240"/>
      <c r="N6" s="240"/>
      <c r="O6" s="240"/>
      <c r="P6" s="240"/>
      <c r="Q6" s="245" t="s">
        <v>203</v>
      </c>
      <c r="R6" s="246"/>
      <c r="S6" s="245" t="s">
        <v>204</v>
      </c>
      <c r="T6" s="247"/>
      <c r="U6" s="246"/>
      <c r="V6" s="248" t="s">
        <v>205</v>
      </c>
      <c r="W6" s="248" t="s">
        <v>206</v>
      </c>
      <c r="X6" s="240" t="s">
        <v>207</v>
      </c>
      <c r="Y6" s="245" t="s">
        <v>208</v>
      </c>
      <c r="Z6" s="247"/>
      <c r="AA6" s="246"/>
      <c r="AB6" s="239" t="s">
        <v>209</v>
      </c>
      <c r="AC6" s="240" t="s">
        <v>210</v>
      </c>
      <c r="AD6" s="240"/>
      <c r="AE6" s="240"/>
      <c r="AF6" s="240"/>
      <c r="AG6" s="240" t="s">
        <v>211</v>
      </c>
      <c r="AH6" s="240" t="s">
        <v>212</v>
      </c>
      <c r="AI6" s="245" t="s">
        <v>213</v>
      </c>
      <c r="AJ6" s="247"/>
      <c r="AK6" s="246"/>
      <c r="AL6" s="240" t="s">
        <v>214</v>
      </c>
      <c r="AM6" s="240" t="s">
        <v>215</v>
      </c>
      <c r="AN6" s="240" t="s">
        <v>216</v>
      </c>
      <c r="AO6" s="245" t="s">
        <v>217</v>
      </c>
      <c r="AP6" s="247"/>
      <c r="AQ6" s="247"/>
      <c r="AR6" s="246"/>
      <c r="AS6" s="240" t="s">
        <v>59</v>
      </c>
      <c r="AT6" s="240" t="s">
        <v>218</v>
      </c>
      <c r="AU6" s="240" t="s">
        <v>219</v>
      </c>
      <c r="AV6" s="239" t="s">
        <v>220</v>
      </c>
      <c r="AW6" s="239" t="s">
        <v>221</v>
      </c>
      <c r="AX6" s="240" t="s">
        <v>222</v>
      </c>
      <c r="AY6" s="239" t="s">
        <v>223</v>
      </c>
      <c r="AZ6" s="240" t="s">
        <v>224</v>
      </c>
      <c r="BA6" s="239" t="s">
        <v>225</v>
      </c>
      <c r="BB6" s="240" t="s">
        <v>226</v>
      </c>
      <c r="BC6" s="240" t="s">
        <v>227</v>
      </c>
      <c r="BD6" s="261"/>
      <c r="BE6" s="260" t="s">
        <v>59</v>
      </c>
      <c r="BF6" s="260" t="s">
        <v>228</v>
      </c>
      <c r="BG6" s="260" t="s">
        <v>229</v>
      </c>
      <c r="BH6" s="260" t="s">
        <v>230</v>
      </c>
      <c r="BI6" s="260" t="s">
        <v>231</v>
      </c>
      <c r="BJ6" s="260" t="s">
        <v>232</v>
      </c>
      <c r="BK6" s="260" t="s">
        <v>233</v>
      </c>
      <c r="BL6" s="260" t="s">
        <v>234</v>
      </c>
      <c r="BM6" s="260" t="s">
        <v>235</v>
      </c>
      <c r="BN6" s="265" t="s">
        <v>59</v>
      </c>
      <c r="BO6" s="266" t="s">
        <v>236</v>
      </c>
      <c r="BP6" s="266" t="s">
        <v>237</v>
      </c>
      <c r="BQ6" s="266" t="s">
        <v>238</v>
      </c>
      <c r="BR6" s="266" t="s">
        <v>239</v>
      </c>
      <c r="BS6" s="256"/>
      <c r="BT6" s="256"/>
      <c r="BU6" s="256"/>
      <c r="BV6" s="256"/>
      <c r="BW6" s="272"/>
      <c r="BX6" s="256"/>
      <c r="BY6" s="256"/>
      <c r="BZ6" s="256"/>
      <c r="CA6" s="256"/>
      <c r="CB6" s="272"/>
      <c r="CC6" s="272"/>
      <c r="CD6" s="256"/>
    </row>
    <row r="7" ht="20.1" customHeight="1" spans="1:82">
      <c r="A7" s="224"/>
      <c r="B7" s="224"/>
      <c r="C7" s="224"/>
      <c r="D7" s="224"/>
      <c r="E7" s="224"/>
      <c r="F7" s="225"/>
      <c r="G7" s="226"/>
      <c r="H7" s="224"/>
      <c r="I7" s="241"/>
      <c r="J7" s="240" t="s">
        <v>59</v>
      </c>
      <c r="K7" s="240" t="s">
        <v>240</v>
      </c>
      <c r="L7" s="240" t="s">
        <v>241</v>
      </c>
      <c r="M7" s="240" t="s">
        <v>242</v>
      </c>
      <c r="N7" s="240" t="s">
        <v>243</v>
      </c>
      <c r="O7" s="239" t="s">
        <v>244</v>
      </c>
      <c r="P7" s="240" t="s">
        <v>245</v>
      </c>
      <c r="Q7" s="240" t="s">
        <v>59</v>
      </c>
      <c r="R7" s="240" t="s">
        <v>246</v>
      </c>
      <c r="S7" s="240" t="s">
        <v>59</v>
      </c>
      <c r="T7" s="240" t="s">
        <v>248</v>
      </c>
      <c r="U7" s="239" t="s">
        <v>249</v>
      </c>
      <c r="V7" s="248"/>
      <c r="W7" s="248"/>
      <c r="X7" s="249"/>
      <c r="Y7" s="251" t="s">
        <v>59</v>
      </c>
      <c r="Z7" s="239" t="s">
        <v>251</v>
      </c>
      <c r="AA7" s="240" t="s">
        <v>252</v>
      </c>
      <c r="AB7" s="252"/>
      <c r="AC7" s="253" t="s">
        <v>59</v>
      </c>
      <c r="AD7" s="240" t="s">
        <v>255</v>
      </c>
      <c r="AE7" s="240" t="s">
        <v>256</v>
      </c>
      <c r="AF7" s="240" t="s">
        <v>210</v>
      </c>
      <c r="AG7" s="240"/>
      <c r="AH7" s="240"/>
      <c r="AI7" s="239" t="s">
        <v>257</v>
      </c>
      <c r="AJ7" s="239" t="s">
        <v>258</v>
      </c>
      <c r="AK7" s="239" t="s">
        <v>259</v>
      </c>
      <c r="AL7" s="256"/>
      <c r="AM7" s="256"/>
      <c r="AN7" s="256"/>
      <c r="AO7" s="239" t="s">
        <v>260</v>
      </c>
      <c r="AP7" s="239" t="s">
        <v>261</v>
      </c>
      <c r="AQ7" s="239" t="s">
        <v>262</v>
      </c>
      <c r="AR7" s="239" t="s">
        <v>217</v>
      </c>
      <c r="AS7" s="256"/>
      <c r="AT7" s="256"/>
      <c r="AU7" s="256"/>
      <c r="AV7" s="252"/>
      <c r="AW7" s="252"/>
      <c r="AX7" s="240"/>
      <c r="AY7" s="252"/>
      <c r="AZ7" s="240"/>
      <c r="BA7" s="252"/>
      <c r="BB7" s="240"/>
      <c r="BC7" s="240"/>
      <c r="BD7" s="261"/>
      <c r="BE7" s="241"/>
      <c r="BF7" s="241"/>
      <c r="BG7" s="241"/>
      <c r="BH7" s="241"/>
      <c r="BI7" s="241"/>
      <c r="BJ7" s="241"/>
      <c r="BK7" s="241"/>
      <c r="BL7" s="241"/>
      <c r="BM7" s="241"/>
      <c r="BN7" s="267"/>
      <c r="BO7" s="268"/>
      <c r="BP7" s="268"/>
      <c r="BQ7" s="268"/>
      <c r="BR7" s="268"/>
      <c r="BS7" s="256"/>
      <c r="BT7" s="256"/>
      <c r="BU7" s="256"/>
      <c r="BV7" s="256"/>
      <c r="BW7" s="272"/>
      <c r="BX7" s="256"/>
      <c r="BY7" s="256"/>
      <c r="BZ7" s="256"/>
      <c r="CA7" s="256"/>
      <c r="CB7" s="272"/>
      <c r="CC7" s="272"/>
      <c r="CD7" s="256"/>
    </row>
    <row r="8" ht="20.1" customHeight="1" spans="1:82">
      <c r="A8" s="228"/>
      <c r="B8" s="228"/>
      <c r="C8" s="228"/>
      <c r="D8" s="228"/>
      <c r="E8" s="228"/>
      <c r="F8" s="229"/>
      <c r="G8" s="226"/>
      <c r="H8" s="228"/>
      <c r="I8" s="242"/>
      <c r="J8" s="240"/>
      <c r="K8" s="240"/>
      <c r="L8" s="240"/>
      <c r="M8" s="240"/>
      <c r="N8" s="240"/>
      <c r="O8" s="243"/>
      <c r="P8" s="240"/>
      <c r="Q8" s="240"/>
      <c r="R8" s="240"/>
      <c r="S8" s="240"/>
      <c r="T8" s="240"/>
      <c r="U8" s="243"/>
      <c r="V8" s="248"/>
      <c r="W8" s="248"/>
      <c r="X8" s="249"/>
      <c r="Y8" s="251"/>
      <c r="Z8" s="243"/>
      <c r="AA8" s="240"/>
      <c r="AB8" s="243"/>
      <c r="AC8" s="254"/>
      <c r="AD8" s="240"/>
      <c r="AE8" s="240"/>
      <c r="AF8" s="240"/>
      <c r="AG8" s="240"/>
      <c r="AH8" s="240"/>
      <c r="AI8" s="243"/>
      <c r="AJ8" s="243"/>
      <c r="AK8" s="243"/>
      <c r="AL8" s="256"/>
      <c r="AM8" s="256"/>
      <c r="AN8" s="256"/>
      <c r="AO8" s="257"/>
      <c r="AP8" s="257"/>
      <c r="AQ8" s="257"/>
      <c r="AR8" s="257"/>
      <c r="AS8" s="256"/>
      <c r="AT8" s="256"/>
      <c r="AU8" s="256"/>
      <c r="AV8" s="243"/>
      <c r="AW8" s="243"/>
      <c r="AX8" s="240"/>
      <c r="AY8" s="243"/>
      <c r="AZ8" s="240"/>
      <c r="BA8" s="243"/>
      <c r="BB8" s="240"/>
      <c r="BC8" s="240"/>
      <c r="BD8" s="262"/>
      <c r="BE8" s="242"/>
      <c r="BF8" s="242"/>
      <c r="BG8" s="242"/>
      <c r="BH8" s="242"/>
      <c r="BI8" s="242"/>
      <c r="BJ8" s="242"/>
      <c r="BK8" s="242"/>
      <c r="BL8" s="242"/>
      <c r="BM8" s="242"/>
      <c r="BN8" s="269"/>
      <c r="BO8" s="270"/>
      <c r="BP8" s="270"/>
      <c r="BQ8" s="270"/>
      <c r="BR8" s="270"/>
      <c r="BS8" s="256"/>
      <c r="BT8" s="256"/>
      <c r="BU8" s="256"/>
      <c r="BV8" s="256"/>
      <c r="BW8" s="273"/>
      <c r="BX8" s="256"/>
      <c r="BY8" s="256"/>
      <c r="BZ8" s="256"/>
      <c r="CA8" s="256"/>
      <c r="CB8" s="273"/>
      <c r="CC8" s="273"/>
      <c r="CD8" s="256"/>
    </row>
    <row r="9" ht="22.5" customHeight="1" spans="1:82">
      <c r="A9" s="230" t="s">
        <v>263</v>
      </c>
      <c r="B9" s="230" t="s">
        <v>263</v>
      </c>
      <c r="C9" s="230" t="s">
        <v>263</v>
      </c>
      <c r="D9" s="230" t="s">
        <v>263</v>
      </c>
      <c r="E9" s="230" t="s">
        <v>263</v>
      </c>
      <c r="F9" s="231">
        <v>1</v>
      </c>
      <c r="G9" s="231">
        <v>2</v>
      </c>
      <c r="H9" s="231">
        <v>3</v>
      </c>
      <c r="I9" s="231">
        <v>4</v>
      </c>
      <c r="J9" s="231">
        <v>5</v>
      </c>
      <c r="K9" s="231">
        <v>6</v>
      </c>
      <c r="L9" s="231">
        <v>7</v>
      </c>
      <c r="M9" s="231">
        <v>8</v>
      </c>
      <c r="N9" s="231">
        <v>9</v>
      </c>
      <c r="O9" s="231">
        <v>10</v>
      </c>
      <c r="P9" s="231">
        <v>11</v>
      </c>
      <c r="Q9" s="231">
        <v>12</v>
      </c>
      <c r="R9" s="231">
        <v>13</v>
      </c>
      <c r="S9" s="231">
        <v>14</v>
      </c>
      <c r="T9" s="231">
        <v>15</v>
      </c>
      <c r="U9" s="231">
        <v>16</v>
      </c>
      <c r="V9" s="231">
        <v>17</v>
      </c>
      <c r="W9" s="231">
        <v>18</v>
      </c>
      <c r="X9" s="231">
        <v>19</v>
      </c>
      <c r="Y9" s="231">
        <v>20</v>
      </c>
      <c r="Z9" s="231">
        <v>21</v>
      </c>
      <c r="AA9" s="231">
        <v>22</v>
      </c>
      <c r="AB9" s="231">
        <v>23</v>
      </c>
      <c r="AC9" s="231">
        <v>24</v>
      </c>
      <c r="AD9" s="231">
        <v>25</v>
      </c>
      <c r="AE9" s="231">
        <v>26</v>
      </c>
      <c r="AF9" s="231">
        <v>27</v>
      </c>
      <c r="AG9" s="231">
        <v>28</v>
      </c>
      <c r="AH9" s="231">
        <v>29</v>
      </c>
      <c r="AI9" s="231">
        <v>30</v>
      </c>
      <c r="AJ9" s="231">
        <v>31</v>
      </c>
      <c r="AK9" s="231">
        <v>32</v>
      </c>
      <c r="AL9" s="231">
        <v>33</v>
      </c>
      <c r="AM9" s="231">
        <v>34</v>
      </c>
      <c r="AN9" s="231">
        <v>35</v>
      </c>
      <c r="AO9" s="231">
        <v>36</v>
      </c>
      <c r="AP9" s="231">
        <v>37</v>
      </c>
      <c r="AQ9" s="231">
        <v>38</v>
      </c>
      <c r="AR9" s="231">
        <v>39</v>
      </c>
      <c r="AS9" s="231">
        <v>40</v>
      </c>
      <c r="AT9" s="231">
        <v>41</v>
      </c>
      <c r="AU9" s="231">
        <v>42</v>
      </c>
      <c r="AV9" s="231">
        <v>43</v>
      </c>
      <c r="AW9" s="231">
        <v>44</v>
      </c>
      <c r="AX9" s="231">
        <v>45</v>
      </c>
      <c r="AY9" s="231">
        <v>46</v>
      </c>
      <c r="AZ9" s="231">
        <v>47</v>
      </c>
      <c r="BA9" s="231">
        <v>48</v>
      </c>
      <c r="BB9" s="231">
        <v>49</v>
      </c>
      <c r="BC9" s="231">
        <v>50</v>
      </c>
      <c r="BD9" s="231">
        <v>51</v>
      </c>
      <c r="BE9" s="231">
        <v>52</v>
      </c>
      <c r="BF9" s="231">
        <v>53</v>
      </c>
      <c r="BG9" s="231">
        <v>54</v>
      </c>
      <c r="BH9" s="231">
        <v>55</v>
      </c>
      <c r="BI9" s="231">
        <v>56</v>
      </c>
      <c r="BJ9" s="231">
        <v>57</v>
      </c>
      <c r="BK9" s="231">
        <v>58</v>
      </c>
      <c r="BL9" s="231">
        <v>59</v>
      </c>
      <c r="BM9" s="231">
        <v>60</v>
      </c>
      <c r="BN9" s="231">
        <v>61</v>
      </c>
      <c r="BO9" s="231">
        <v>62</v>
      </c>
      <c r="BP9" s="231">
        <v>63</v>
      </c>
      <c r="BQ9" s="231">
        <v>64</v>
      </c>
      <c r="BR9" s="231">
        <v>65</v>
      </c>
      <c r="BS9" s="231">
        <v>66</v>
      </c>
      <c r="BT9" s="231">
        <v>67</v>
      </c>
      <c r="BU9" s="231">
        <v>68</v>
      </c>
      <c r="BV9" s="231">
        <v>69</v>
      </c>
      <c r="BW9" s="231">
        <v>70</v>
      </c>
      <c r="BX9" s="231">
        <v>71</v>
      </c>
      <c r="BY9" s="231">
        <v>72</v>
      </c>
      <c r="BZ9" s="231">
        <v>73</v>
      </c>
      <c r="CA9" s="231">
        <v>74</v>
      </c>
      <c r="CB9" s="231">
        <v>75</v>
      </c>
      <c r="CC9" s="231">
        <v>76</v>
      </c>
      <c r="CD9" s="231">
        <v>77</v>
      </c>
    </row>
    <row r="10" s="207" customFormat="1" ht="24.95" customHeight="1" spans="1:82">
      <c r="A10" s="232"/>
      <c r="B10" s="232"/>
      <c r="C10" s="233"/>
      <c r="D10" s="232"/>
      <c r="E10" s="233" t="s">
        <v>62</v>
      </c>
      <c r="F10" s="234">
        <f t="shared" ref="F10:BQ10" si="0">F11</f>
        <v>12277742.5</v>
      </c>
      <c r="G10" s="234">
        <f t="shared" si="0"/>
        <v>10406062.38</v>
      </c>
      <c r="H10" s="234">
        <f t="shared" si="0"/>
        <v>6992289.94</v>
      </c>
      <c r="I10" s="234">
        <f t="shared" si="0"/>
        <v>2138328</v>
      </c>
      <c r="J10" s="234">
        <f t="shared" si="0"/>
        <v>1090692</v>
      </c>
      <c r="K10" s="234">
        <f t="shared" si="0"/>
        <v>833160</v>
      </c>
      <c r="L10" s="234">
        <f t="shared" si="0"/>
        <v>75852</v>
      </c>
      <c r="M10" s="234">
        <f t="shared" si="0"/>
        <v>5280</v>
      </c>
      <c r="N10" s="244">
        <f t="shared" si="0"/>
        <v>0</v>
      </c>
      <c r="O10" s="234">
        <f t="shared" si="0"/>
        <v>0</v>
      </c>
      <c r="P10" s="234">
        <f t="shared" si="0"/>
        <v>176400</v>
      </c>
      <c r="Q10" s="234">
        <f t="shared" si="0"/>
        <v>165862</v>
      </c>
      <c r="R10" s="234">
        <f t="shared" si="0"/>
        <v>165862</v>
      </c>
      <c r="S10" s="234">
        <f t="shared" si="0"/>
        <v>1305720</v>
      </c>
      <c r="T10" s="234">
        <f t="shared" si="0"/>
        <v>830520</v>
      </c>
      <c r="U10" s="234">
        <f t="shared" si="0"/>
        <v>475200</v>
      </c>
      <c r="V10" s="234">
        <f t="shared" si="0"/>
        <v>647840.32</v>
      </c>
      <c r="W10" s="234">
        <f t="shared" si="0"/>
        <v>323920.16</v>
      </c>
      <c r="X10" s="234">
        <f t="shared" si="0"/>
        <v>344165.17</v>
      </c>
      <c r="Y10" s="234">
        <f t="shared" si="0"/>
        <v>72882.05</v>
      </c>
      <c r="Z10" s="234">
        <f t="shared" si="0"/>
        <v>60735.04</v>
      </c>
      <c r="AA10" s="234">
        <f t="shared" si="0"/>
        <v>12147.01</v>
      </c>
      <c r="AB10" s="234">
        <f t="shared" si="0"/>
        <v>485880.24</v>
      </c>
      <c r="AC10" s="255">
        <f t="shared" si="0"/>
        <v>417000</v>
      </c>
      <c r="AD10" s="234">
        <f t="shared" si="0"/>
        <v>417000</v>
      </c>
      <c r="AE10" s="234">
        <f t="shared" si="0"/>
        <v>0</v>
      </c>
      <c r="AF10" s="234">
        <f t="shared" si="0"/>
        <v>0</v>
      </c>
      <c r="AG10" s="234">
        <f t="shared" si="0"/>
        <v>3306572.44</v>
      </c>
      <c r="AH10" s="234">
        <f t="shared" si="0"/>
        <v>1928256</v>
      </c>
      <c r="AI10" s="234">
        <f t="shared" si="0"/>
        <v>78000</v>
      </c>
      <c r="AJ10" s="234">
        <f t="shared" si="0"/>
        <v>882000</v>
      </c>
      <c r="AK10" s="234">
        <f t="shared" si="0"/>
        <v>235080</v>
      </c>
      <c r="AL10" s="234">
        <f t="shared" si="0"/>
        <v>69621.48</v>
      </c>
      <c r="AM10" s="234">
        <f t="shared" si="0"/>
        <v>32074.92</v>
      </c>
      <c r="AN10" s="234">
        <f t="shared" si="0"/>
        <v>80980.04</v>
      </c>
      <c r="AO10" s="234">
        <f t="shared" si="0"/>
        <v>0</v>
      </c>
      <c r="AP10" s="234">
        <f t="shared" si="0"/>
        <v>0</v>
      </c>
      <c r="AQ10" s="234">
        <f t="shared" si="0"/>
        <v>560</v>
      </c>
      <c r="AR10" s="234">
        <f t="shared" si="0"/>
        <v>0</v>
      </c>
      <c r="AS10" s="234">
        <f t="shared" si="0"/>
        <v>107200</v>
      </c>
      <c r="AT10" s="234">
        <f t="shared" si="0"/>
        <v>0</v>
      </c>
      <c r="AU10" s="234">
        <f t="shared" si="0"/>
        <v>0</v>
      </c>
      <c r="AV10" s="234">
        <f t="shared" si="0"/>
        <v>0</v>
      </c>
      <c r="AW10" s="234">
        <f t="shared" si="0"/>
        <v>0</v>
      </c>
      <c r="AX10" s="234">
        <f t="shared" si="0"/>
        <v>10800</v>
      </c>
      <c r="AY10" s="234">
        <f t="shared" si="0"/>
        <v>0</v>
      </c>
      <c r="AZ10" s="234">
        <f t="shared" si="0"/>
        <v>96400</v>
      </c>
      <c r="BA10" s="234">
        <f t="shared" si="0"/>
        <v>0</v>
      </c>
      <c r="BB10" s="255">
        <f t="shared" si="0"/>
        <v>0</v>
      </c>
      <c r="BC10" s="255">
        <f t="shared" si="0"/>
        <v>0</v>
      </c>
      <c r="BD10" s="234">
        <f t="shared" si="0"/>
        <v>1871680.12</v>
      </c>
      <c r="BE10" s="255">
        <f t="shared" si="0"/>
        <v>1239880.12</v>
      </c>
      <c r="BF10" s="234">
        <f t="shared" si="0"/>
        <v>817128</v>
      </c>
      <c r="BG10" s="234">
        <f t="shared" si="0"/>
        <v>103717.12</v>
      </c>
      <c r="BH10" s="234">
        <f t="shared" si="0"/>
        <v>110000</v>
      </c>
      <c r="BI10" s="234">
        <f t="shared" si="0"/>
        <v>65655</v>
      </c>
      <c r="BJ10" s="234">
        <f t="shared" si="0"/>
        <v>0</v>
      </c>
      <c r="BK10" s="234">
        <f t="shared" si="0"/>
        <v>13380</v>
      </c>
      <c r="BL10" s="234">
        <f t="shared" si="0"/>
        <v>130000</v>
      </c>
      <c r="BM10" s="244">
        <f t="shared" si="0"/>
        <v>0</v>
      </c>
      <c r="BN10" s="234">
        <f t="shared" si="0"/>
        <v>0</v>
      </c>
      <c r="BO10" s="234">
        <f t="shared" si="0"/>
        <v>0</v>
      </c>
      <c r="BP10" s="234">
        <f t="shared" si="0"/>
        <v>0</v>
      </c>
      <c r="BQ10" s="234">
        <f t="shared" si="0"/>
        <v>0</v>
      </c>
      <c r="BR10" s="234">
        <f t="shared" ref="BR10:CD10" si="1">BR11</f>
        <v>0</v>
      </c>
      <c r="BS10" s="234">
        <f t="shared" si="1"/>
        <v>0</v>
      </c>
      <c r="BT10" s="234">
        <f t="shared" si="1"/>
        <v>147000</v>
      </c>
      <c r="BU10" s="234">
        <f t="shared" si="1"/>
        <v>0</v>
      </c>
      <c r="BV10" s="234">
        <f t="shared" si="1"/>
        <v>100000</v>
      </c>
      <c r="BW10" s="234">
        <f t="shared" si="1"/>
        <v>0</v>
      </c>
      <c r="BX10" s="234">
        <f t="shared" si="1"/>
        <v>72000</v>
      </c>
      <c r="BY10" s="234">
        <f t="shared" si="1"/>
        <v>15800</v>
      </c>
      <c r="BZ10" s="234">
        <f t="shared" si="1"/>
        <v>0</v>
      </c>
      <c r="CA10" s="234">
        <f t="shared" si="1"/>
        <v>0</v>
      </c>
      <c r="CB10" s="255">
        <f t="shared" si="1"/>
        <v>5000</v>
      </c>
      <c r="CC10" s="255">
        <f t="shared" si="1"/>
        <v>0</v>
      </c>
      <c r="CD10" s="234">
        <f t="shared" si="1"/>
        <v>292000</v>
      </c>
    </row>
    <row r="11" ht="24.95" customHeight="1" spans="1:82">
      <c r="A11" s="232"/>
      <c r="B11" s="232"/>
      <c r="C11" s="233"/>
      <c r="D11" s="232" t="s">
        <v>71</v>
      </c>
      <c r="E11" s="233" t="s">
        <v>72</v>
      </c>
      <c r="F11" s="234">
        <f t="shared" ref="F11:BQ11" si="2">F12+F21+F24+F35+F40+F43+F50+F53</f>
        <v>12277742.5</v>
      </c>
      <c r="G11" s="234">
        <f t="shared" si="2"/>
        <v>10406062.38</v>
      </c>
      <c r="H11" s="234">
        <f t="shared" si="2"/>
        <v>6992289.94</v>
      </c>
      <c r="I11" s="234">
        <f t="shared" si="2"/>
        <v>2138328</v>
      </c>
      <c r="J11" s="234">
        <f t="shared" si="2"/>
        <v>1090692</v>
      </c>
      <c r="K11" s="234">
        <f t="shared" si="2"/>
        <v>833160</v>
      </c>
      <c r="L11" s="234">
        <f t="shared" si="2"/>
        <v>75852</v>
      </c>
      <c r="M11" s="234">
        <f t="shared" si="2"/>
        <v>5280</v>
      </c>
      <c r="N11" s="244">
        <f t="shared" si="2"/>
        <v>0</v>
      </c>
      <c r="O11" s="234">
        <f t="shared" si="2"/>
        <v>0</v>
      </c>
      <c r="P11" s="234">
        <f t="shared" si="2"/>
        <v>176400</v>
      </c>
      <c r="Q11" s="234">
        <f t="shared" si="2"/>
        <v>165862</v>
      </c>
      <c r="R11" s="234">
        <f t="shared" si="2"/>
        <v>165862</v>
      </c>
      <c r="S11" s="234">
        <f t="shared" si="2"/>
        <v>1305720</v>
      </c>
      <c r="T11" s="234">
        <f t="shared" si="2"/>
        <v>830520</v>
      </c>
      <c r="U11" s="234">
        <f t="shared" si="2"/>
        <v>475200</v>
      </c>
      <c r="V11" s="234">
        <f t="shared" si="2"/>
        <v>647840.32</v>
      </c>
      <c r="W11" s="234">
        <f t="shared" si="2"/>
        <v>323920.16</v>
      </c>
      <c r="X11" s="234">
        <f t="shared" si="2"/>
        <v>344165.17</v>
      </c>
      <c r="Y11" s="234">
        <f t="shared" si="2"/>
        <v>72882.05</v>
      </c>
      <c r="Z11" s="234">
        <f t="shared" si="2"/>
        <v>60735.04</v>
      </c>
      <c r="AA11" s="234">
        <f t="shared" si="2"/>
        <v>12147.01</v>
      </c>
      <c r="AB11" s="234">
        <f t="shared" si="2"/>
        <v>485880.24</v>
      </c>
      <c r="AC11" s="255">
        <f t="shared" si="2"/>
        <v>417000</v>
      </c>
      <c r="AD11" s="234">
        <f t="shared" si="2"/>
        <v>417000</v>
      </c>
      <c r="AE11" s="234">
        <f t="shared" si="2"/>
        <v>0</v>
      </c>
      <c r="AF11" s="234">
        <f t="shared" si="2"/>
        <v>0</v>
      </c>
      <c r="AG11" s="234">
        <f t="shared" si="2"/>
        <v>3306572.44</v>
      </c>
      <c r="AH11" s="234">
        <f t="shared" si="2"/>
        <v>1928256</v>
      </c>
      <c r="AI11" s="234">
        <f t="shared" si="2"/>
        <v>78000</v>
      </c>
      <c r="AJ11" s="234">
        <f t="shared" si="2"/>
        <v>882000</v>
      </c>
      <c r="AK11" s="234">
        <f t="shared" si="2"/>
        <v>235080</v>
      </c>
      <c r="AL11" s="234">
        <f t="shared" si="2"/>
        <v>69621.48</v>
      </c>
      <c r="AM11" s="234">
        <f t="shared" si="2"/>
        <v>32074.92</v>
      </c>
      <c r="AN11" s="234">
        <f t="shared" si="2"/>
        <v>80980.04</v>
      </c>
      <c r="AO11" s="234">
        <f t="shared" si="2"/>
        <v>0</v>
      </c>
      <c r="AP11" s="234">
        <f t="shared" si="2"/>
        <v>0</v>
      </c>
      <c r="AQ11" s="234">
        <f t="shared" si="2"/>
        <v>560</v>
      </c>
      <c r="AR11" s="234">
        <f t="shared" si="2"/>
        <v>0</v>
      </c>
      <c r="AS11" s="234">
        <f t="shared" si="2"/>
        <v>107200</v>
      </c>
      <c r="AT11" s="234">
        <f t="shared" si="2"/>
        <v>0</v>
      </c>
      <c r="AU11" s="234">
        <f t="shared" si="2"/>
        <v>0</v>
      </c>
      <c r="AV11" s="234">
        <f t="shared" si="2"/>
        <v>0</v>
      </c>
      <c r="AW11" s="234">
        <f t="shared" si="2"/>
        <v>0</v>
      </c>
      <c r="AX11" s="234">
        <f t="shared" si="2"/>
        <v>10800</v>
      </c>
      <c r="AY11" s="234">
        <f t="shared" si="2"/>
        <v>0</v>
      </c>
      <c r="AZ11" s="234">
        <f t="shared" si="2"/>
        <v>96400</v>
      </c>
      <c r="BA11" s="234">
        <f t="shared" si="2"/>
        <v>0</v>
      </c>
      <c r="BB11" s="255">
        <f t="shared" si="2"/>
        <v>0</v>
      </c>
      <c r="BC11" s="255">
        <f t="shared" si="2"/>
        <v>0</v>
      </c>
      <c r="BD11" s="234">
        <f t="shared" si="2"/>
        <v>1871680.12</v>
      </c>
      <c r="BE11" s="255">
        <f t="shared" si="2"/>
        <v>1239880.12</v>
      </c>
      <c r="BF11" s="234">
        <f t="shared" si="2"/>
        <v>817128</v>
      </c>
      <c r="BG11" s="234">
        <f t="shared" si="2"/>
        <v>103717.12</v>
      </c>
      <c r="BH11" s="234">
        <f t="shared" si="2"/>
        <v>110000</v>
      </c>
      <c r="BI11" s="234">
        <f t="shared" si="2"/>
        <v>65655</v>
      </c>
      <c r="BJ11" s="234">
        <f t="shared" si="2"/>
        <v>0</v>
      </c>
      <c r="BK11" s="234">
        <f t="shared" si="2"/>
        <v>13380</v>
      </c>
      <c r="BL11" s="234">
        <f t="shared" si="2"/>
        <v>130000</v>
      </c>
      <c r="BM11" s="244">
        <f t="shared" si="2"/>
        <v>0</v>
      </c>
      <c r="BN11" s="234">
        <f t="shared" si="2"/>
        <v>0</v>
      </c>
      <c r="BO11" s="234">
        <f t="shared" si="2"/>
        <v>0</v>
      </c>
      <c r="BP11" s="234">
        <f t="shared" si="2"/>
        <v>0</v>
      </c>
      <c r="BQ11" s="234">
        <f t="shared" si="2"/>
        <v>0</v>
      </c>
      <c r="BR11" s="234">
        <f t="shared" ref="BR11:CD11" si="3">BR12+BR21+BR24+BR35+BR40+BR43+BR50+BR53</f>
        <v>0</v>
      </c>
      <c r="BS11" s="234">
        <f t="shared" si="3"/>
        <v>0</v>
      </c>
      <c r="BT11" s="234">
        <f t="shared" si="3"/>
        <v>147000</v>
      </c>
      <c r="BU11" s="234">
        <f t="shared" si="3"/>
        <v>0</v>
      </c>
      <c r="BV11" s="234">
        <f t="shared" si="3"/>
        <v>100000</v>
      </c>
      <c r="BW11" s="234">
        <f t="shared" si="3"/>
        <v>0</v>
      </c>
      <c r="BX11" s="234">
        <f t="shared" si="3"/>
        <v>72000</v>
      </c>
      <c r="BY11" s="234">
        <f t="shared" si="3"/>
        <v>15800</v>
      </c>
      <c r="BZ11" s="234">
        <f t="shared" si="3"/>
        <v>0</v>
      </c>
      <c r="CA11" s="234">
        <f t="shared" si="3"/>
        <v>0</v>
      </c>
      <c r="CB11" s="255">
        <f t="shared" si="3"/>
        <v>5000</v>
      </c>
      <c r="CC11" s="255">
        <f t="shared" si="3"/>
        <v>0</v>
      </c>
      <c r="CD11" s="234">
        <f t="shared" si="3"/>
        <v>292000</v>
      </c>
    </row>
    <row r="12" ht="24.95" customHeight="1" spans="1:82">
      <c r="A12" s="232" t="s">
        <v>103</v>
      </c>
      <c r="B12" s="232"/>
      <c r="C12" s="233"/>
      <c r="D12" s="232"/>
      <c r="E12" s="233" t="s">
        <v>104</v>
      </c>
      <c r="F12" s="234">
        <f t="shared" ref="F12:BQ12" si="4">F13+F16+F19</f>
        <v>5452334.34</v>
      </c>
      <c r="G12" s="234">
        <f t="shared" si="4"/>
        <v>5447334.34</v>
      </c>
      <c r="H12" s="234">
        <f t="shared" si="4"/>
        <v>2961241.74</v>
      </c>
      <c r="I12" s="234">
        <f t="shared" si="4"/>
        <v>1243536</v>
      </c>
      <c r="J12" s="234">
        <f t="shared" si="4"/>
        <v>977436</v>
      </c>
      <c r="K12" s="234">
        <f t="shared" si="4"/>
        <v>833160</v>
      </c>
      <c r="L12" s="234">
        <f t="shared" si="4"/>
        <v>41796</v>
      </c>
      <c r="M12" s="234">
        <f t="shared" si="4"/>
        <v>5280</v>
      </c>
      <c r="N12" s="244">
        <f t="shared" si="4"/>
        <v>0</v>
      </c>
      <c r="O12" s="234">
        <f t="shared" si="4"/>
        <v>0</v>
      </c>
      <c r="P12" s="234">
        <f t="shared" si="4"/>
        <v>97200</v>
      </c>
      <c r="Q12" s="234">
        <f t="shared" si="4"/>
        <v>165862</v>
      </c>
      <c r="R12" s="234">
        <f t="shared" si="4"/>
        <v>165862</v>
      </c>
      <c r="S12" s="234">
        <f t="shared" si="4"/>
        <v>114840</v>
      </c>
      <c r="T12" s="234">
        <f t="shared" si="4"/>
        <v>75240</v>
      </c>
      <c r="U12" s="234">
        <f t="shared" si="4"/>
        <v>39600</v>
      </c>
      <c r="V12" s="234">
        <f t="shared" si="4"/>
        <v>0</v>
      </c>
      <c r="W12" s="234">
        <f t="shared" si="4"/>
        <v>0</v>
      </c>
      <c r="X12" s="234">
        <f t="shared" si="4"/>
        <v>0</v>
      </c>
      <c r="Y12" s="234">
        <f t="shared" si="4"/>
        <v>42567.74</v>
      </c>
      <c r="Z12" s="234">
        <f t="shared" si="4"/>
        <v>35473.12</v>
      </c>
      <c r="AA12" s="234">
        <f t="shared" si="4"/>
        <v>7094.62</v>
      </c>
      <c r="AB12" s="234">
        <f t="shared" si="4"/>
        <v>0</v>
      </c>
      <c r="AC12" s="255">
        <f t="shared" si="4"/>
        <v>417000</v>
      </c>
      <c r="AD12" s="234">
        <f t="shared" si="4"/>
        <v>417000</v>
      </c>
      <c r="AE12" s="234">
        <f t="shared" si="4"/>
        <v>0</v>
      </c>
      <c r="AF12" s="234">
        <f t="shared" si="4"/>
        <v>0</v>
      </c>
      <c r="AG12" s="234">
        <f t="shared" si="4"/>
        <v>2475292.6</v>
      </c>
      <c r="AH12" s="234">
        <f t="shared" si="4"/>
        <v>1572956</v>
      </c>
      <c r="AI12" s="234">
        <f t="shared" si="4"/>
        <v>78000</v>
      </c>
      <c r="AJ12" s="234">
        <f t="shared" si="4"/>
        <v>486000</v>
      </c>
      <c r="AK12" s="234">
        <f t="shared" si="4"/>
        <v>235080</v>
      </c>
      <c r="AL12" s="234">
        <f t="shared" si="4"/>
        <v>37306.08</v>
      </c>
      <c r="AM12" s="234">
        <f t="shared" si="4"/>
        <v>18653.04</v>
      </c>
      <c r="AN12" s="234">
        <f t="shared" si="4"/>
        <v>47297.48</v>
      </c>
      <c r="AO12" s="234">
        <f t="shared" si="4"/>
        <v>0</v>
      </c>
      <c r="AP12" s="234">
        <f t="shared" si="4"/>
        <v>0</v>
      </c>
      <c r="AQ12" s="234">
        <f t="shared" si="4"/>
        <v>0</v>
      </c>
      <c r="AR12" s="234">
        <f t="shared" si="4"/>
        <v>0</v>
      </c>
      <c r="AS12" s="234">
        <f t="shared" si="4"/>
        <v>10800</v>
      </c>
      <c r="AT12" s="234">
        <f t="shared" si="4"/>
        <v>0</v>
      </c>
      <c r="AU12" s="234">
        <f t="shared" si="4"/>
        <v>0</v>
      </c>
      <c r="AV12" s="234">
        <f t="shared" si="4"/>
        <v>0</v>
      </c>
      <c r="AW12" s="234">
        <f t="shared" si="4"/>
        <v>0</v>
      </c>
      <c r="AX12" s="234">
        <f t="shared" si="4"/>
        <v>10800</v>
      </c>
      <c r="AY12" s="234">
        <f t="shared" si="4"/>
        <v>0</v>
      </c>
      <c r="AZ12" s="234">
        <f t="shared" si="4"/>
        <v>0</v>
      </c>
      <c r="BA12" s="234">
        <f t="shared" si="4"/>
        <v>0</v>
      </c>
      <c r="BB12" s="255">
        <f t="shared" si="4"/>
        <v>0</v>
      </c>
      <c r="BC12" s="255">
        <f t="shared" si="4"/>
        <v>0</v>
      </c>
      <c r="BD12" s="234">
        <f t="shared" si="4"/>
        <v>5000</v>
      </c>
      <c r="BE12" s="255">
        <f t="shared" si="4"/>
        <v>0</v>
      </c>
      <c r="BF12" s="234">
        <f t="shared" si="4"/>
        <v>0</v>
      </c>
      <c r="BG12" s="234">
        <f t="shared" si="4"/>
        <v>0</v>
      </c>
      <c r="BH12" s="234">
        <f t="shared" si="4"/>
        <v>0</v>
      </c>
      <c r="BI12" s="234">
        <f t="shared" si="4"/>
        <v>0</v>
      </c>
      <c r="BJ12" s="234">
        <f t="shared" si="4"/>
        <v>0</v>
      </c>
      <c r="BK12" s="234">
        <f t="shared" si="4"/>
        <v>0</v>
      </c>
      <c r="BL12" s="234">
        <f t="shared" si="4"/>
        <v>0</v>
      </c>
      <c r="BM12" s="244">
        <f t="shared" si="4"/>
        <v>0</v>
      </c>
      <c r="BN12" s="234">
        <f t="shared" si="4"/>
        <v>0</v>
      </c>
      <c r="BO12" s="234">
        <f t="shared" si="4"/>
        <v>0</v>
      </c>
      <c r="BP12" s="234">
        <f t="shared" si="4"/>
        <v>0</v>
      </c>
      <c r="BQ12" s="234">
        <f t="shared" si="4"/>
        <v>0</v>
      </c>
      <c r="BR12" s="234">
        <f t="shared" ref="BR12:CD12" si="5">BR13+BR16+BR19</f>
        <v>0</v>
      </c>
      <c r="BS12" s="234">
        <f t="shared" si="5"/>
        <v>0</v>
      </c>
      <c r="BT12" s="234">
        <f t="shared" si="5"/>
        <v>0</v>
      </c>
      <c r="BU12" s="234">
        <f t="shared" si="5"/>
        <v>0</v>
      </c>
      <c r="BV12" s="234">
        <f t="shared" si="5"/>
        <v>0</v>
      </c>
      <c r="BW12" s="234">
        <f t="shared" si="5"/>
        <v>0</v>
      </c>
      <c r="BX12" s="234">
        <f t="shared" si="5"/>
        <v>0</v>
      </c>
      <c r="BY12" s="234">
        <f t="shared" si="5"/>
        <v>0</v>
      </c>
      <c r="BZ12" s="234">
        <f t="shared" si="5"/>
        <v>0</v>
      </c>
      <c r="CA12" s="234">
        <f t="shared" si="5"/>
        <v>0</v>
      </c>
      <c r="CB12" s="255">
        <f t="shared" si="5"/>
        <v>5000</v>
      </c>
      <c r="CC12" s="255">
        <f t="shared" si="5"/>
        <v>0</v>
      </c>
      <c r="CD12" s="234">
        <f t="shared" si="5"/>
        <v>0</v>
      </c>
    </row>
    <row r="13" ht="24.95" customHeight="1" spans="1:82">
      <c r="A13" s="232"/>
      <c r="B13" s="232" t="s">
        <v>105</v>
      </c>
      <c r="C13" s="233"/>
      <c r="D13" s="232"/>
      <c r="E13" s="233" t="s">
        <v>106</v>
      </c>
      <c r="F13" s="234">
        <f t="shared" ref="F13:BQ13" si="6">SUM(F14:F15)</f>
        <v>218019.07</v>
      </c>
      <c r="G13" s="234">
        <f t="shared" si="6"/>
        <v>213019.07</v>
      </c>
      <c r="H13" s="234">
        <f t="shared" si="6"/>
        <v>128561.61</v>
      </c>
      <c r="I13" s="234">
        <f t="shared" si="6"/>
        <v>57336</v>
      </c>
      <c r="J13" s="234">
        <f t="shared" si="6"/>
        <v>44568</v>
      </c>
      <c r="K13" s="234">
        <f t="shared" si="6"/>
        <v>39420</v>
      </c>
      <c r="L13" s="234">
        <f t="shared" si="6"/>
        <v>1548</v>
      </c>
      <c r="M13" s="234">
        <f t="shared" si="6"/>
        <v>0</v>
      </c>
      <c r="N13" s="244">
        <f t="shared" si="6"/>
        <v>0</v>
      </c>
      <c r="O13" s="234">
        <f t="shared" si="6"/>
        <v>0</v>
      </c>
      <c r="P13" s="234">
        <f t="shared" si="6"/>
        <v>3600</v>
      </c>
      <c r="Q13" s="234">
        <f t="shared" si="6"/>
        <v>8063</v>
      </c>
      <c r="R13" s="234">
        <f t="shared" si="6"/>
        <v>8063</v>
      </c>
      <c r="S13" s="234">
        <f t="shared" si="6"/>
        <v>0</v>
      </c>
      <c r="T13" s="234">
        <f t="shared" si="6"/>
        <v>0</v>
      </c>
      <c r="U13" s="234">
        <f t="shared" si="6"/>
        <v>0</v>
      </c>
      <c r="V13" s="234">
        <f t="shared" si="6"/>
        <v>0</v>
      </c>
      <c r="W13" s="234">
        <f t="shared" si="6"/>
        <v>0</v>
      </c>
      <c r="X13" s="234">
        <f t="shared" si="6"/>
        <v>0</v>
      </c>
      <c r="Y13" s="234">
        <f t="shared" si="6"/>
        <v>1914.61</v>
      </c>
      <c r="Z13" s="234">
        <f t="shared" si="6"/>
        <v>1595.51</v>
      </c>
      <c r="AA13" s="234">
        <f t="shared" si="6"/>
        <v>319.1</v>
      </c>
      <c r="AB13" s="234">
        <f t="shared" si="6"/>
        <v>0</v>
      </c>
      <c r="AC13" s="255">
        <f t="shared" si="6"/>
        <v>16680</v>
      </c>
      <c r="AD13" s="234">
        <f t="shared" si="6"/>
        <v>16680</v>
      </c>
      <c r="AE13" s="234">
        <f t="shared" si="6"/>
        <v>0</v>
      </c>
      <c r="AF13" s="234">
        <f t="shared" si="6"/>
        <v>0</v>
      </c>
      <c r="AG13" s="234">
        <f t="shared" si="6"/>
        <v>84457.46</v>
      </c>
      <c r="AH13" s="234">
        <f t="shared" si="6"/>
        <v>46150</v>
      </c>
      <c r="AI13" s="234">
        <f t="shared" si="6"/>
        <v>3120</v>
      </c>
      <c r="AJ13" s="234">
        <f t="shared" si="6"/>
        <v>18000</v>
      </c>
      <c r="AK13" s="234">
        <f t="shared" si="6"/>
        <v>12480</v>
      </c>
      <c r="AL13" s="234">
        <f t="shared" si="6"/>
        <v>1720.08</v>
      </c>
      <c r="AM13" s="234">
        <f t="shared" si="6"/>
        <v>860.04</v>
      </c>
      <c r="AN13" s="234">
        <f t="shared" si="6"/>
        <v>2127.34</v>
      </c>
      <c r="AO13" s="234">
        <f t="shared" si="6"/>
        <v>0</v>
      </c>
      <c r="AP13" s="234">
        <f t="shared" si="6"/>
        <v>0</v>
      </c>
      <c r="AQ13" s="234">
        <f t="shared" si="6"/>
        <v>0</v>
      </c>
      <c r="AR13" s="234">
        <f t="shared" si="6"/>
        <v>0</v>
      </c>
      <c r="AS13" s="234">
        <f t="shared" si="6"/>
        <v>0</v>
      </c>
      <c r="AT13" s="234">
        <f t="shared" si="6"/>
        <v>0</v>
      </c>
      <c r="AU13" s="234">
        <f t="shared" si="6"/>
        <v>0</v>
      </c>
      <c r="AV13" s="234">
        <f t="shared" si="6"/>
        <v>0</v>
      </c>
      <c r="AW13" s="234">
        <f t="shared" si="6"/>
        <v>0</v>
      </c>
      <c r="AX13" s="234">
        <f t="shared" si="6"/>
        <v>0</v>
      </c>
      <c r="AY13" s="234">
        <f t="shared" si="6"/>
        <v>0</v>
      </c>
      <c r="AZ13" s="234">
        <f t="shared" si="6"/>
        <v>0</v>
      </c>
      <c r="BA13" s="234">
        <f t="shared" si="6"/>
        <v>0</v>
      </c>
      <c r="BB13" s="255">
        <f t="shared" si="6"/>
        <v>0</v>
      </c>
      <c r="BC13" s="255">
        <f t="shared" si="6"/>
        <v>0</v>
      </c>
      <c r="BD13" s="234">
        <f t="shared" si="6"/>
        <v>5000</v>
      </c>
      <c r="BE13" s="255">
        <f t="shared" si="6"/>
        <v>0</v>
      </c>
      <c r="BF13" s="234">
        <f t="shared" si="6"/>
        <v>0</v>
      </c>
      <c r="BG13" s="234">
        <f t="shared" si="6"/>
        <v>0</v>
      </c>
      <c r="BH13" s="234">
        <f t="shared" si="6"/>
        <v>0</v>
      </c>
      <c r="BI13" s="234">
        <f t="shared" si="6"/>
        <v>0</v>
      </c>
      <c r="BJ13" s="234">
        <f t="shared" si="6"/>
        <v>0</v>
      </c>
      <c r="BK13" s="234">
        <f t="shared" si="6"/>
        <v>0</v>
      </c>
      <c r="BL13" s="234">
        <f t="shared" si="6"/>
        <v>0</v>
      </c>
      <c r="BM13" s="244">
        <f t="shared" si="6"/>
        <v>0</v>
      </c>
      <c r="BN13" s="234">
        <f t="shared" si="6"/>
        <v>0</v>
      </c>
      <c r="BO13" s="234">
        <f t="shared" si="6"/>
        <v>0</v>
      </c>
      <c r="BP13" s="234">
        <f t="shared" si="6"/>
        <v>0</v>
      </c>
      <c r="BQ13" s="234">
        <f t="shared" si="6"/>
        <v>0</v>
      </c>
      <c r="BR13" s="234">
        <f t="shared" ref="BR13:CD13" si="7">SUM(BR14:BR15)</f>
        <v>0</v>
      </c>
      <c r="BS13" s="234">
        <f t="shared" si="7"/>
        <v>0</v>
      </c>
      <c r="BT13" s="234">
        <f t="shared" si="7"/>
        <v>0</v>
      </c>
      <c r="BU13" s="234">
        <f t="shared" si="7"/>
        <v>0</v>
      </c>
      <c r="BV13" s="234">
        <f t="shared" si="7"/>
        <v>0</v>
      </c>
      <c r="BW13" s="234">
        <f t="shared" si="7"/>
        <v>0</v>
      </c>
      <c r="BX13" s="234">
        <f t="shared" si="7"/>
        <v>0</v>
      </c>
      <c r="BY13" s="234">
        <f t="shared" si="7"/>
        <v>0</v>
      </c>
      <c r="BZ13" s="234">
        <f t="shared" si="7"/>
        <v>0</v>
      </c>
      <c r="CA13" s="234">
        <f t="shared" si="7"/>
        <v>0</v>
      </c>
      <c r="CB13" s="255">
        <f t="shared" si="7"/>
        <v>5000</v>
      </c>
      <c r="CC13" s="255">
        <f t="shared" si="7"/>
        <v>0</v>
      </c>
      <c r="CD13" s="234">
        <f t="shared" si="7"/>
        <v>0</v>
      </c>
    </row>
    <row r="14" ht="24.95" customHeight="1" spans="1:82">
      <c r="A14" s="232" t="s">
        <v>107</v>
      </c>
      <c r="B14" s="232" t="s">
        <v>107</v>
      </c>
      <c r="C14" s="233">
        <v>2010101</v>
      </c>
      <c r="D14" s="232" t="s">
        <v>107</v>
      </c>
      <c r="E14" s="233" t="s">
        <v>108</v>
      </c>
      <c r="F14" s="234">
        <v>213019.07</v>
      </c>
      <c r="G14" s="234">
        <v>213019.07</v>
      </c>
      <c r="H14" s="234">
        <v>128561.61</v>
      </c>
      <c r="I14" s="234">
        <v>57336</v>
      </c>
      <c r="J14" s="234">
        <v>44568</v>
      </c>
      <c r="K14" s="234">
        <v>39420</v>
      </c>
      <c r="L14" s="234">
        <v>1548</v>
      </c>
      <c r="M14" s="234">
        <v>0</v>
      </c>
      <c r="N14" s="244">
        <v>0</v>
      </c>
      <c r="O14" s="234">
        <v>0</v>
      </c>
      <c r="P14" s="234">
        <v>3600</v>
      </c>
      <c r="Q14" s="234">
        <v>8063</v>
      </c>
      <c r="R14" s="234">
        <v>8063</v>
      </c>
      <c r="S14" s="234">
        <v>0</v>
      </c>
      <c r="T14" s="234">
        <v>0</v>
      </c>
      <c r="U14" s="234">
        <v>0</v>
      </c>
      <c r="V14" s="234">
        <v>0</v>
      </c>
      <c r="W14" s="234">
        <v>0</v>
      </c>
      <c r="X14" s="234">
        <v>0</v>
      </c>
      <c r="Y14" s="234">
        <v>1914.61</v>
      </c>
      <c r="Z14" s="234">
        <v>1595.51</v>
      </c>
      <c r="AA14" s="234">
        <v>319.1</v>
      </c>
      <c r="AB14" s="234">
        <v>0</v>
      </c>
      <c r="AC14" s="255">
        <v>16680</v>
      </c>
      <c r="AD14" s="234">
        <v>16680</v>
      </c>
      <c r="AE14" s="234">
        <v>0</v>
      </c>
      <c r="AF14" s="234">
        <v>0</v>
      </c>
      <c r="AG14" s="234">
        <v>84457.46</v>
      </c>
      <c r="AH14" s="234">
        <v>46150</v>
      </c>
      <c r="AI14" s="234">
        <v>3120</v>
      </c>
      <c r="AJ14" s="234">
        <v>18000</v>
      </c>
      <c r="AK14" s="234">
        <v>12480</v>
      </c>
      <c r="AL14" s="234">
        <v>1720.08</v>
      </c>
      <c r="AM14" s="234">
        <v>860.04</v>
      </c>
      <c r="AN14" s="234">
        <v>2127.34</v>
      </c>
      <c r="AO14" s="234">
        <v>0</v>
      </c>
      <c r="AP14" s="234">
        <v>0</v>
      </c>
      <c r="AQ14" s="234">
        <v>0</v>
      </c>
      <c r="AR14" s="234">
        <v>0</v>
      </c>
      <c r="AS14" s="234">
        <v>0</v>
      </c>
      <c r="AT14" s="234">
        <v>0</v>
      </c>
      <c r="AU14" s="234">
        <v>0</v>
      </c>
      <c r="AV14" s="234">
        <v>0</v>
      </c>
      <c r="AW14" s="234">
        <v>0</v>
      </c>
      <c r="AX14" s="234">
        <v>0</v>
      </c>
      <c r="AY14" s="234">
        <v>0</v>
      </c>
      <c r="AZ14" s="234">
        <v>0</v>
      </c>
      <c r="BA14" s="234">
        <v>0</v>
      </c>
      <c r="BB14" s="255">
        <v>0</v>
      </c>
      <c r="BC14" s="255">
        <v>0</v>
      </c>
      <c r="BD14" s="234">
        <v>0</v>
      </c>
      <c r="BE14" s="255">
        <v>0</v>
      </c>
      <c r="BF14" s="234">
        <v>0</v>
      </c>
      <c r="BG14" s="234">
        <v>0</v>
      </c>
      <c r="BH14" s="234">
        <v>0</v>
      </c>
      <c r="BI14" s="234">
        <v>0</v>
      </c>
      <c r="BJ14" s="234">
        <v>0</v>
      </c>
      <c r="BK14" s="234">
        <v>0</v>
      </c>
      <c r="BL14" s="234">
        <v>0</v>
      </c>
      <c r="BM14" s="244">
        <v>0</v>
      </c>
      <c r="BN14" s="234">
        <v>0</v>
      </c>
      <c r="BO14" s="234">
        <v>0</v>
      </c>
      <c r="BP14" s="234">
        <v>0</v>
      </c>
      <c r="BQ14" s="234">
        <v>0</v>
      </c>
      <c r="BR14" s="234">
        <v>0</v>
      </c>
      <c r="BS14" s="234">
        <v>0</v>
      </c>
      <c r="BT14" s="234">
        <v>0</v>
      </c>
      <c r="BU14" s="234">
        <v>0</v>
      </c>
      <c r="BV14" s="234">
        <v>0</v>
      </c>
      <c r="BW14" s="234">
        <v>0</v>
      </c>
      <c r="BX14" s="234">
        <v>0</v>
      </c>
      <c r="BY14" s="234">
        <v>0</v>
      </c>
      <c r="BZ14" s="234">
        <v>0</v>
      </c>
      <c r="CA14" s="234">
        <v>0</v>
      </c>
      <c r="CB14" s="255">
        <v>0</v>
      </c>
      <c r="CC14" s="255">
        <v>0</v>
      </c>
      <c r="CD14" s="234">
        <v>0</v>
      </c>
    </row>
    <row r="15" ht="24.95" customHeight="1" spans="1:82">
      <c r="A15" s="232" t="s">
        <v>107</v>
      </c>
      <c r="B15" s="232" t="s">
        <v>107</v>
      </c>
      <c r="C15" s="233">
        <v>2010102</v>
      </c>
      <c r="D15" s="232" t="s">
        <v>107</v>
      </c>
      <c r="E15" s="233" t="s">
        <v>109</v>
      </c>
      <c r="F15" s="234">
        <v>5000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0</v>
      </c>
      <c r="N15" s="244">
        <v>0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55">
        <v>0</v>
      </c>
      <c r="AD15" s="234">
        <v>0</v>
      </c>
      <c r="AE15" s="234">
        <v>0</v>
      </c>
      <c r="AF15" s="234">
        <v>0</v>
      </c>
      <c r="AG15" s="234">
        <v>0</v>
      </c>
      <c r="AH15" s="234">
        <v>0</v>
      </c>
      <c r="AI15" s="234">
        <v>0</v>
      </c>
      <c r="AJ15" s="234">
        <v>0</v>
      </c>
      <c r="AK15" s="234">
        <v>0</v>
      </c>
      <c r="AL15" s="234">
        <v>0</v>
      </c>
      <c r="AM15" s="234">
        <v>0</v>
      </c>
      <c r="AN15" s="234">
        <v>0</v>
      </c>
      <c r="AO15" s="234">
        <v>0</v>
      </c>
      <c r="AP15" s="234">
        <v>0</v>
      </c>
      <c r="AQ15" s="234">
        <v>0</v>
      </c>
      <c r="AR15" s="234">
        <v>0</v>
      </c>
      <c r="AS15" s="234">
        <v>0</v>
      </c>
      <c r="AT15" s="234">
        <v>0</v>
      </c>
      <c r="AU15" s="234">
        <v>0</v>
      </c>
      <c r="AV15" s="234">
        <v>0</v>
      </c>
      <c r="AW15" s="234">
        <v>0</v>
      </c>
      <c r="AX15" s="234">
        <v>0</v>
      </c>
      <c r="AY15" s="234">
        <v>0</v>
      </c>
      <c r="AZ15" s="234">
        <v>0</v>
      </c>
      <c r="BA15" s="234">
        <v>0</v>
      </c>
      <c r="BB15" s="255">
        <v>0</v>
      </c>
      <c r="BC15" s="255">
        <v>0</v>
      </c>
      <c r="BD15" s="234">
        <v>5000</v>
      </c>
      <c r="BE15" s="255">
        <v>0</v>
      </c>
      <c r="BF15" s="234">
        <v>0</v>
      </c>
      <c r="BG15" s="234">
        <v>0</v>
      </c>
      <c r="BH15" s="234">
        <v>0</v>
      </c>
      <c r="BI15" s="234">
        <v>0</v>
      </c>
      <c r="BJ15" s="234">
        <v>0</v>
      </c>
      <c r="BK15" s="234">
        <v>0</v>
      </c>
      <c r="BL15" s="234">
        <v>0</v>
      </c>
      <c r="BM15" s="244">
        <v>0</v>
      </c>
      <c r="BN15" s="234">
        <v>0</v>
      </c>
      <c r="BO15" s="234">
        <v>0</v>
      </c>
      <c r="BP15" s="234">
        <v>0</v>
      </c>
      <c r="BQ15" s="234">
        <v>0</v>
      </c>
      <c r="BR15" s="234">
        <v>0</v>
      </c>
      <c r="BS15" s="234">
        <v>0</v>
      </c>
      <c r="BT15" s="234">
        <v>0</v>
      </c>
      <c r="BU15" s="234">
        <v>0</v>
      </c>
      <c r="BV15" s="234">
        <v>0</v>
      </c>
      <c r="BW15" s="234">
        <v>0</v>
      </c>
      <c r="BX15" s="234">
        <v>0</v>
      </c>
      <c r="BY15" s="234">
        <v>0</v>
      </c>
      <c r="BZ15" s="234">
        <v>0</v>
      </c>
      <c r="CA15" s="234">
        <v>0</v>
      </c>
      <c r="CB15" s="255">
        <v>5000</v>
      </c>
      <c r="CC15" s="255">
        <v>0</v>
      </c>
      <c r="CD15" s="234">
        <v>0</v>
      </c>
    </row>
    <row r="16" ht="24.95" customHeight="1" spans="1:82">
      <c r="A16" s="232"/>
      <c r="B16" s="232" t="s">
        <v>110</v>
      </c>
      <c r="C16" s="233"/>
      <c r="D16" s="232"/>
      <c r="E16" s="233" t="s">
        <v>111</v>
      </c>
      <c r="F16" s="234">
        <f t="shared" ref="F16:BQ16" si="8">SUM(F17:F18)</f>
        <v>5046398.34</v>
      </c>
      <c r="G16" s="234">
        <f t="shared" si="8"/>
        <v>5046398.34</v>
      </c>
      <c r="H16" s="234">
        <f t="shared" si="8"/>
        <v>2699499.86</v>
      </c>
      <c r="I16" s="234">
        <f t="shared" si="8"/>
        <v>1124676</v>
      </c>
      <c r="J16" s="234">
        <f t="shared" si="8"/>
        <v>888300</v>
      </c>
      <c r="K16" s="234">
        <f t="shared" si="8"/>
        <v>754320</v>
      </c>
      <c r="L16" s="234">
        <f t="shared" si="8"/>
        <v>38700</v>
      </c>
      <c r="M16" s="234">
        <f t="shared" si="8"/>
        <v>5280</v>
      </c>
      <c r="N16" s="244">
        <f t="shared" si="8"/>
        <v>0</v>
      </c>
      <c r="O16" s="234">
        <f t="shared" si="8"/>
        <v>0</v>
      </c>
      <c r="P16" s="234">
        <f t="shared" si="8"/>
        <v>90000</v>
      </c>
      <c r="Q16" s="234">
        <f t="shared" si="8"/>
        <v>149387</v>
      </c>
      <c r="R16" s="234">
        <f t="shared" si="8"/>
        <v>149387</v>
      </c>
      <c r="S16" s="234">
        <f t="shared" si="8"/>
        <v>114840</v>
      </c>
      <c r="T16" s="234">
        <f t="shared" si="8"/>
        <v>75240</v>
      </c>
      <c r="U16" s="234">
        <f t="shared" si="8"/>
        <v>39600</v>
      </c>
      <c r="V16" s="234">
        <f t="shared" si="8"/>
        <v>0</v>
      </c>
      <c r="W16" s="234">
        <f t="shared" si="8"/>
        <v>0</v>
      </c>
      <c r="X16" s="234">
        <f t="shared" si="8"/>
        <v>0</v>
      </c>
      <c r="Y16" s="234">
        <f t="shared" si="8"/>
        <v>38656.86</v>
      </c>
      <c r="Z16" s="234">
        <f t="shared" si="8"/>
        <v>32214.05</v>
      </c>
      <c r="AA16" s="234">
        <f t="shared" si="8"/>
        <v>6442.81</v>
      </c>
      <c r="AB16" s="234">
        <f t="shared" si="8"/>
        <v>0</v>
      </c>
      <c r="AC16" s="255">
        <f t="shared" si="8"/>
        <v>383640</v>
      </c>
      <c r="AD16" s="234">
        <f t="shared" si="8"/>
        <v>383640</v>
      </c>
      <c r="AE16" s="234">
        <f t="shared" si="8"/>
        <v>0</v>
      </c>
      <c r="AF16" s="234">
        <f t="shared" si="8"/>
        <v>0</v>
      </c>
      <c r="AG16" s="234">
        <f t="shared" si="8"/>
        <v>2336098.48</v>
      </c>
      <c r="AH16" s="234">
        <f t="shared" si="8"/>
        <v>1510656</v>
      </c>
      <c r="AI16" s="234">
        <f t="shared" si="8"/>
        <v>71760</v>
      </c>
      <c r="AJ16" s="234">
        <f t="shared" si="8"/>
        <v>450000</v>
      </c>
      <c r="AK16" s="234">
        <f t="shared" si="8"/>
        <v>210120</v>
      </c>
      <c r="AL16" s="234">
        <f t="shared" si="8"/>
        <v>33740.28</v>
      </c>
      <c r="AM16" s="234">
        <f t="shared" si="8"/>
        <v>16870.14</v>
      </c>
      <c r="AN16" s="234">
        <f t="shared" si="8"/>
        <v>42952.06</v>
      </c>
      <c r="AO16" s="234">
        <f t="shared" si="8"/>
        <v>0</v>
      </c>
      <c r="AP16" s="234">
        <f t="shared" si="8"/>
        <v>0</v>
      </c>
      <c r="AQ16" s="234">
        <f t="shared" si="8"/>
        <v>0</v>
      </c>
      <c r="AR16" s="234">
        <f t="shared" si="8"/>
        <v>0</v>
      </c>
      <c r="AS16" s="234">
        <f t="shared" si="8"/>
        <v>10800</v>
      </c>
      <c r="AT16" s="234">
        <f t="shared" si="8"/>
        <v>0</v>
      </c>
      <c r="AU16" s="234">
        <f t="shared" si="8"/>
        <v>0</v>
      </c>
      <c r="AV16" s="234">
        <f t="shared" si="8"/>
        <v>0</v>
      </c>
      <c r="AW16" s="234">
        <f t="shared" si="8"/>
        <v>0</v>
      </c>
      <c r="AX16" s="234">
        <f t="shared" si="8"/>
        <v>10800</v>
      </c>
      <c r="AY16" s="234">
        <f t="shared" si="8"/>
        <v>0</v>
      </c>
      <c r="AZ16" s="234">
        <f t="shared" si="8"/>
        <v>0</v>
      </c>
      <c r="BA16" s="234">
        <f t="shared" si="8"/>
        <v>0</v>
      </c>
      <c r="BB16" s="255">
        <f t="shared" si="8"/>
        <v>0</v>
      </c>
      <c r="BC16" s="255">
        <f t="shared" si="8"/>
        <v>0</v>
      </c>
      <c r="BD16" s="234">
        <f t="shared" si="8"/>
        <v>0</v>
      </c>
      <c r="BE16" s="255">
        <f t="shared" si="8"/>
        <v>0</v>
      </c>
      <c r="BF16" s="234">
        <f t="shared" si="8"/>
        <v>0</v>
      </c>
      <c r="BG16" s="234">
        <f t="shared" si="8"/>
        <v>0</v>
      </c>
      <c r="BH16" s="234">
        <f t="shared" si="8"/>
        <v>0</v>
      </c>
      <c r="BI16" s="234">
        <f t="shared" si="8"/>
        <v>0</v>
      </c>
      <c r="BJ16" s="234">
        <f t="shared" si="8"/>
        <v>0</v>
      </c>
      <c r="BK16" s="234">
        <f t="shared" si="8"/>
        <v>0</v>
      </c>
      <c r="BL16" s="234">
        <f t="shared" si="8"/>
        <v>0</v>
      </c>
      <c r="BM16" s="244">
        <f t="shared" si="8"/>
        <v>0</v>
      </c>
      <c r="BN16" s="234">
        <f t="shared" si="8"/>
        <v>0</v>
      </c>
      <c r="BO16" s="234">
        <f t="shared" si="8"/>
        <v>0</v>
      </c>
      <c r="BP16" s="234">
        <f t="shared" si="8"/>
        <v>0</v>
      </c>
      <c r="BQ16" s="234">
        <f t="shared" si="8"/>
        <v>0</v>
      </c>
      <c r="BR16" s="234">
        <f t="shared" ref="BR16:CD16" si="9">SUM(BR17:BR18)</f>
        <v>0</v>
      </c>
      <c r="BS16" s="234">
        <f t="shared" si="9"/>
        <v>0</v>
      </c>
      <c r="BT16" s="234">
        <f t="shared" si="9"/>
        <v>0</v>
      </c>
      <c r="BU16" s="234">
        <f t="shared" si="9"/>
        <v>0</v>
      </c>
      <c r="BV16" s="234">
        <f t="shared" si="9"/>
        <v>0</v>
      </c>
      <c r="BW16" s="234">
        <f t="shared" si="9"/>
        <v>0</v>
      </c>
      <c r="BX16" s="234">
        <f t="shared" si="9"/>
        <v>0</v>
      </c>
      <c r="BY16" s="234">
        <f t="shared" si="9"/>
        <v>0</v>
      </c>
      <c r="BZ16" s="234">
        <f t="shared" si="9"/>
        <v>0</v>
      </c>
      <c r="CA16" s="234">
        <f t="shared" si="9"/>
        <v>0</v>
      </c>
      <c r="CB16" s="255">
        <f t="shared" si="9"/>
        <v>0</v>
      </c>
      <c r="CC16" s="255">
        <f t="shared" si="9"/>
        <v>0</v>
      </c>
      <c r="CD16" s="234">
        <f t="shared" si="9"/>
        <v>0</v>
      </c>
    </row>
    <row r="17" ht="24.95" customHeight="1" spans="1:82">
      <c r="A17" s="232" t="s">
        <v>107</v>
      </c>
      <c r="B17" s="232" t="s">
        <v>107</v>
      </c>
      <c r="C17" s="233">
        <v>2010301</v>
      </c>
      <c r="D17" s="232" t="s">
        <v>107</v>
      </c>
      <c r="E17" s="233" t="s">
        <v>112</v>
      </c>
      <c r="F17" s="234">
        <v>4756466.36</v>
      </c>
      <c r="G17" s="234">
        <v>4756466.36</v>
      </c>
      <c r="H17" s="234">
        <v>2485047.48</v>
      </c>
      <c r="I17" s="234">
        <v>1038324</v>
      </c>
      <c r="J17" s="234">
        <v>878004</v>
      </c>
      <c r="K17" s="234">
        <v>754320</v>
      </c>
      <c r="L17" s="234">
        <v>35604</v>
      </c>
      <c r="M17" s="234">
        <v>5280</v>
      </c>
      <c r="N17" s="244">
        <v>0</v>
      </c>
      <c r="O17" s="234">
        <v>0</v>
      </c>
      <c r="P17" s="234">
        <v>82800</v>
      </c>
      <c r="Q17" s="234">
        <v>149387</v>
      </c>
      <c r="R17" s="234">
        <v>149387</v>
      </c>
      <c r="S17" s="234">
        <v>0</v>
      </c>
      <c r="T17" s="234">
        <v>0</v>
      </c>
      <c r="U17" s="234">
        <v>0</v>
      </c>
      <c r="V17" s="234">
        <v>0</v>
      </c>
      <c r="W17" s="234">
        <v>0</v>
      </c>
      <c r="X17" s="234">
        <v>0</v>
      </c>
      <c r="Y17" s="234">
        <v>35692.48</v>
      </c>
      <c r="Z17" s="234">
        <v>29743.73</v>
      </c>
      <c r="AA17" s="234">
        <v>5948.75</v>
      </c>
      <c r="AB17" s="234">
        <v>0</v>
      </c>
      <c r="AC17" s="255">
        <v>383640</v>
      </c>
      <c r="AD17" s="234">
        <v>383640</v>
      </c>
      <c r="AE17" s="234">
        <v>0</v>
      </c>
      <c r="AF17" s="234">
        <v>0</v>
      </c>
      <c r="AG17" s="234">
        <v>2260618.88</v>
      </c>
      <c r="AH17" s="234">
        <v>1478356</v>
      </c>
      <c r="AI17" s="234">
        <v>71760</v>
      </c>
      <c r="AJ17" s="234">
        <v>414000</v>
      </c>
      <c r="AK17" s="234">
        <v>210120</v>
      </c>
      <c r="AL17" s="234">
        <v>31149.72</v>
      </c>
      <c r="AM17" s="234">
        <v>15574.86</v>
      </c>
      <c r="AN17" s="234">
        <v>39658.3</v>
      </c>
      <c r="AO17" s="234">
        <v>0</v>
      </c>
      <c r="AP17" s="234">
        <v>0</v>
      </c>
      <c r="AQ17" s="234">
        <v>0</v>
      </c>
      <c r="AR17" s="234">
        <v>0</v>
      </c>
      <c r="AS17" s="234">
        <v>10800</v>
      </c>
      <c r="AT17" s="234">
        <v>0</v>
      </c>
      <c r="AU17" s="234">
        <v>0</v>
      </c>
      <c r="AV17" s="234">
        <v>0</v>
      </c>
      <c r="AW17" s="234">
        <v>0</v>
      </c>
      <c r="AX17" s="234">
        <v>10800</v>
      </c>
      <c r="AY17" s="234">
        <v>0</v>
      </c>
      <c r="AZ17" s="234">
        <v>0</v>
      </c>
      <c r="BA17" s="234">
        <v>0</v>
      </c>
      <c r="BB17" s="255">
        <v>0</v>
      </c>
      <c r="BC17" s="255">
        <v>0</v>
      </c>
      <c r="BD17" s="234">
        <v>0</v>
      </c>
      <c r="BE17" s="255">
        <v>0</v>
      </c>
      <c r="BF17" s="234">
        <v>0</v>
      </c>
      <c r="BG17" s="234">
        <v>0</v>
      </c>
      <c r="BH17" s="234">
        <v>0</v>
      </c>
      <c r="BI17" s="234">
        <v>0</v>
      </c>
      <c r="BJ17" s="234">
        <v>0</v>
      </c>
      <c r="BK17" s="234">
        <v>0</v>
      </c>
      <c r="BL17" s="234">
        <v>0</v>
      </c>
      <c r="BM17" s="244">
        <v>0</v>
      </c>
      <c r="BN17" s="234">
        <v>0</v>
      </c>
      <c r="BO17" s="234">
        <v>0</v>
      </c>
      <c r="BP17" s="234">
        <v>0</v>
      </c>
      <c r="BQ17" s="234">
        <v>0</v>
      </c>
      <c r="BR17" s="234">
        <v>0</v>
      </c>
      <c r="BS17" s="234">
        <v>0</v>
      </c>
      <c r="BT17" s="234">
        <v>0</v>
      </c>
      <c r="BU17" s="234">
        <v>0</v>
      </c>
      <c r="BV17" s="234">
        <v>0</v>
      </c>
      <c r="BW17" s="234">
        <v>0</v>
      </c>
      <c r="BX17" s="234">
        <v>0</v>
      </c>
      <c r="BY17" s="234">
        <v>0</v>
      </c>
      <c r="BZ17" s="234">
        <v>0</v>
      </c>
      <c r="CA17" s="234">
        <v>0</v>
      </c>
      <c r="CB17" s="255">
        <v>0</v>
      </c>
      <c r="CC17" s="255">
        <v>0</v>
      </c>
      <c r="CD17" s="234">
        <v>0</v>
      </c>
    </row>
    <row r="18" ht="24.95" customHeight="1" spans="1:82">
      <c r="A18" s="232" t="s">
        <v>107</v>
      </c>
      <c r="B18" s="232" t="s">
        <v>107</v>
      </c>
      <c r="C18" s="233">
        <v>2010350</v>
      </c>
      <c r="D18" s="232" t="s">
        <v>107</v>
      </c>
      <c r="E18" s="233" t="s">
        <v>113</v>
      </c>
      <c r="F18" s="234">
        <v>289931.98</v>
      </c>
      <c r="G18" s="234">
        <v>289931.98</v>
      </c>
      <c r="H18" s="234">
        <v>214452.38</v>
      </c>
      <c r="I18" s="234">
        <v>86352</v>
      </c>
      <c r="J18" s="234">
        <v>10296</v>
      </c>
      <c r="K18" s="234">
        <v>0</v>
      </c>
      <c r="L18" s="234">
        <v>3096</v>
      </c>
      <c r="M18" s="234">
        <v>0</v>
      </c>
      <c r="N18" s="244">
        <v>0</v>
      </c>
      <c r="O18" s="234">
        <v>0</v>
      </c>
      <c r="P18" s="234">
        <v>7200</v>
      </c>
      <c r="Q18" s="234">
        <v>0</v>
      </c>
      <c r="R18" s="234">
        <v>0</v>
      </c>
      <c r="S18" s="234">
        <v>114840</v>
      </c>
      <c r="T18" s="234">
        <v>75240</v>
      </c>
      <c r="U18" s="234">
        <v>39600</v>
      </c>
      <c r="V18" s="234">
        <v>0</v>
      </c>
      <c r="W18" s="234">
        <v>0</v>
      </c>
      <c r="X18" s="234">
        <v>0</v>
      </c>
      <c r="Y18" s="234">
        <v>2964.38</v>
      </c>
      <c r="Z18" s="234">
        <v>2470.32</v>
      </c>
      <c r="AA18" s="234">
        <v>494.06</v>
      </c>
      <c r="AB18" s="234">
        <v>0</v>
      </c>
      <c r="AC18" s="255">
        <v>0</v>
      </c>
      <c r="AD18" s="234">
        <v>0</v>
      </c>
      <c r="AE18" s="234">
        <v>0</v>
      </c>
      <c r="AF18" s="234">
        <v>0</v>
      </c>
      <c r="AG18" s="234">
        <v>75479.6</v>
      </c>
      <c r="AH18" s="234">
        <v>32300</v>
      </c>
      <c r="AI18" s="234">
        <v>0</v>
      </c>
      <c r="AJ18" s="234">
        <v>36000</v>
      </c>
      <c r="AK18" s="234">
        <v>0</v>
      </c>
      <c r="AL18" s="234">
        <v>2590.56</v>
      </c>
      <c r="AM18" s="234">
        <v>1295.28</v>
      </c>
      <c r="AN18" s="234">
        <v>3293.76</v>
      </c>
      <c r="AO18" s="234">
        <v>0</v>
      </c>
      <c r="AP18" s="234">
        <v>0</v>
      </c>
      <c r="AQ18" s="234">
        <v>0</v>
      </c>
      <c r="AR18" s="234">
        <v>0</v>
      </c>
      <c r="AS18" s="234">
        <v>0</v>
      </c>
      <c r="AT18" s="234">
        <v>0</v>
      </c>
      <c r="AU18" s="234">
        <v>0</v>
      </c>
      <c r="AV18" s="234">
        <v>0</v>
      </c>
      <c r="AW18" s="234">
        <v>0</v>
      </c>
      <c r="AX18" s="234">
        <v>0</v>
      </c>
      <c r="AY18" s="234">
        <v>0</v>
      </c>
      <c r="AZ18" s="234">
        <v>0</v>
      </c>
      <c r="BA18" s="234">
        <v>0</v>
      </c>
      <c r="BB18" s="255">
        <v>0</v>
      </c>
      <c r="BC18" s="255">
        <v>0</v>
      </c>
      <c r="BD18" s="234">
        <v>0</v>
      </c>
      <c r="BE18" s="255">
        <v>0</v>
      </c>
      <c r="BF18" s="234">
        <v>0</v>
      </c>
      <c r="BG18" s="234">
        <v>0</v>
      </c>
      <c r="BH18" s="234">
        <v>0</v>
      </c>
      <c r="BI18" s="234">
        <v>0</v>
      </c>
      <c r="BJ18" s="234">
        <v>0</v>
      </c>
      <c r="BK18" s="234">
        <v>0</v>
      </c>
      <c r="BL18" s="234">
        <v>0</v>
      </c>
      <c r="BM18" s="244">
        <v>0</v>
      </c>
      <c r="BN18" s="234">
        <v>0</v>
      </c>
      <c r="BO18" s="234">
        <v>0</v>
      </c>
      <c r="BP18" s="234">
        <v>0</v>
      </c>
      <c r="BQ18" s="234">
        <v>0</v>
      </c>
      <c r="BR18" s="234">
        <v>0</v>
      </c>
      <c r="BS18" s="234">
        <v>0</v>
      </c>
      <c r="BT18" s="234">
        <v>0</v>
      </c>
      <c r="BU18" s="234">
        <v>0</v>
      </c>
      <c r="BV18" s="234">
        <v>0</v>
      </c>
      <c r="BW18" s="234">
        <v>0</v>
      </c>
      <c r="BX18" s="234">
        <v>0</v>
      </c>
      <c r="BY18" s="234">
        <v>0</v>
      </c>
      <c r="BZ18" s="234">
        <v>0</v>
      </c>
      <c r="CA18" s="234">
        <v>0</v>
      </c>
      <c r="CB18" s="255">
        <v>0</v>
      </c>
      <c r="CC18" s="255">
        <v>0</v>
      </c>
      <c r="CD18" s="234">
        <v>0</v>
      </c>
    </row>
    <row r="19" ht="24.95" customHeight="1" spans="1:82">
      <c r="A19" s="232"/>
      <c r="B19" s="232" t="s">
        <v>114</v>
      </c>
      <c r="C19" s="233"/>
      <c r="D19" s="232"/>
      <c r="E19" s="233" t="s">
        <v>115</v>
      </c>
      <c r="F19" s="234">
        <f t="shared" ref="F19:BQ19" si="10">F20</f>
        <v>187916.93</v>
      </c>
      <c r="G19" s="234">
        <f t="shared" si="10"/>
        <v>187916.93</v>
      </c>
      <c r="H19" s="234">
        <f t="shared" si="10"/>
        <v>133180.27</v>
      </c>
      <c r="I19" s="234">
        <f t="shared" si="10"/>
        <v>61524</v>
      </c>
      <c r="J19" s="234">
        <f t="shared" si="10"/>
        <v>44568</v>
      </c>
      <c r="K19" s="234">
        <f t="shared" si="10"/>
        <v>39420</v>
      </c>
      <c r="L19" s="234">
        <f t="shared" si="10"/>
        <v>1548</v>
      </c>
      <c r="M19" s="234">
        <f t="shared" si="10"/>
        <v>0</v>
      </c>
      <c r="N19" s="244">
        <f t="shared" si="10"/>
        <v>0</v>
      </c>
      <c r="O19" s="234">
        <f t="shared" si="10"/>
        <v>0</v>
      </c>
      <c r="P19" s="234">
        <f t="shared" si="10"/>
        <v>3600</v>
      </c>
      <c r="Q19" s="234">
        <f t="shared" si="10"/>
        <v>8412</v>
      </c>
      <c r="R19" s="234">
        <f t="shared" si="10"/>
        <v>8412</v>
      </c>
      <c r="S19" s="234">
        <f t="shared" si="10"/>
        <v>0</v>
      </c>
      <c r="T19" s="234">
        <f t="shared" si="10"/>
        <v>0</v>
      </c>
      <c r="U19" s="234">
        <f t="shared" si="10"/>
        <v>0</v>
      </c>
      <c r="V19" s="234">
        <f t="shared" si="10"/>
        <v>0</v>
      </c>
      <c r="W19" s="234">
        <f t="shared" si="10"/>
        <v>0</v>
      </c>
      <c r="X19" s="234">
        <f t="shared" si="10"/>
        <v>0</v>
      </c>
      <c r="Y19" s="234">
        <f t="shared" si="10"/>
        <v>1996.27</v>
      </c>
      <c r="Z19" s="234">
        <f t="shared" si="10"/>
        <v>1663.56</v>
      </c>
      <c r="AA19" s="234">
        <f t="shared" si="10"/>
        <v>332.71</v>
      </c>
      <c r="AB19" s="234">
        <f t="shared" si="10"/>
        <v>0</v>
      </c>
      <c r="AC19" s="255">
        <f t="shared" si="10"/>
        <v>16680</v>
      </c>
      <c r="AD19" s="234">
        <f t="shared" si="10"/>
        <v>16680</v>
      </c>
      <c r="AE19" s="234">
        <f t="shared" si="10"/>
        <v>0</v>
      </c>
      <c r="AF19" s="234">
        <f t="shared" si="10"/>
        <v>0</v>
      </c>
      <c r="AG19" s="234">
        <f t="shared" si="10"/>
        <v>54736.66</v>
      </c>
      <c r="AH19" s="234">
        <f t="shared" si="10"/>
        <v>16150</v>
      </c>
      <c r="AI19" s="234">
        <f t="shared" si="10"/>
        <v>3120</v>
      </c>
      <c r="AJ19" s="234">
        <f t="shared" si="10"/>
        <v>18000</v>
      </c>
      <c r="AK19" s="234">
        <f t="shared" si="10"/>
        <v>12480</v>
      </c>
      <c r="AL19" s="234">
        <f t="shared" si="10"/>
        <v>1845.72</v>
      </c>
      <c r="AM19" s="234">
        <f t="shared" si="10"/>
        <v>922.86</v>
      </c>
      <c r="AN19" s="234">
        <f t="shared" si="10"/>
        <v>2218.08</v>
      </c>
      <c r="AO19" s="234">
        <f t="shared" si="10"/>
        <v>0</v>
      </c>
      <c r="AP19" s="234">
        <f t="shared" si="10"/>
        <v>0</v>
      </c>
      <c r="AQ19" s="234">
        <f t="shared" si="10"/>
        <v>0</v>
      </c>
      <c r="AR19" s="234">
        <f t="shared" si="10"/>
        <v>0</v>
      </c>
      <c r="AS19" s="234">
        <f t="shared" si="10"/>
        <v>0</v>
      </c>
      <c r="AT19" s="234">
        <f t="shared" si="10"/>
        <v>0</v>
      </c>
      <c r="AU19" s="234">
        <f t="shared" si="10"/>
        <v>0</v>
      </c>
      <c r="AV19" s="234">
        <f t="shared" si="10"/>
        <v>0</v>
      </c>
      <c r="AW19" s="234">
        <f t="shared" si="10"/>
        <v>0</v>
      </c>
      <c r="AX19" s="234">
        <f t="shared" si="10"/>
        <v>0</v>
      </c>
      <c r="AY19" s="234">
        <f t="shared" si="10"/>
        <v>0</v>
      </c>
      <c r="AZ19" s="234">
        <f t="shared" si="10"/>
        <v>0</v>
      </c>
      <c r="BA19" s="234">
        <f t="shared" si="10"/>
        <v>0</v>
      </c>
      <c r="BB19" s="255">
        <f t="shared" si="10"/>
        <v>0</v>
      </c>
      <c r="BC19" s="255">
        <f t="shared" si="10"/>
        <v>0</v>
      </c>
      <c r="BD19" s="234">
        <f t="shared" si="10"/>
        <v>0</v>
      </c>
      <c r="BE19" s="255">
        <f t="shared" si="10"/>
        <v>0</v>
      </c>
      <c r="BF19" s="234">
        <f t="shared" si="10"/>
        <v>0</v>
      </c>
      <c r="BG19" s="234">
        <f t="shared" si="10"/>
        <v>0</v>
      </c>
      <c r="BH19" s="234">
        <f t="shared" si="10"/>
        <v>0</v>
      </c>
      <c r="BI19" s="234">
        <f t="shared" si="10"/>
        <v>0</v>
      </c>
      <c r="BJ19" s="234">
        <f t="shared" si="10"/>
        <v>0</v>
      </c>
      <c r="BK19" s="234">
        <f t="shared" si="10"/>
        <v>0</v>
      </c>
      <c r="BL19" s="234">
        <f t="shared" si="10"/>
        <v>0</v>
      </c>
      <c r="BM19" s="244">
        <f t="shared" si="10"/>
        <v>0</v>
      </c>
      <c r="BN19" s="234">
        <f t="shared" si="10"/>
        <v>0</v>
      </c>
      <c r="BO19" s="234">
        <f t="shared" si="10"/>
        <v>0</v>
      </c>
      <c r="BP19" s="234">
        <f t="shared" si="10"/>
        <v>0</v>
      </c>
      <c r="BQ19" s="234">
        <f t="shared" si="10"/>
        <v>0</v>
      </c>
      <c r="BR19" s="234">
        <f t="shared" ref="BR19:CD19" si="11">BR20</f>
        <v>0</v>
      </c>
      <c r="BS19" s="234">
        <f t="shared" si="11"/>
        <v>0</v>
      </c>
      <c r="BT19" s="234">
        <f t="shared" si="11"/>
        <v>0</v>
      </c>
      <c r="BU19" s="234">
        <f t="shared" si="11"/>
        <v>0</v>
      </c>
      <c r="BV19" s="234">
        <f t="shared" si="11"/>
        <v>0</v>
      </c>
      <c r="BW19" s="234">
        <f t="shared" si="11"/>
        <v>0</v>
      </c>
      <c r="BX19" s="234">
        <f t="shared" si="11"/>
        <v>0</v>
      </c>
      <c r="BY19" s="234">
        <f t="shared" si="11"/>
        <v>0</v>
      </c>
      <c r="BZ19" s="234">
        <f t="shared" si="11"/>
        <v>0</v>
      </c>
      <c r="CA19" s="234">
        <f t="shared" si="11"/>
        <v>0</v>
      </c>
      <c r="CB19" s="255">
        <f t="shared" si="11"/>
        <v>0</v>
      </c>
      <c r="CC19" s="255">
        <f t="shared" si="11"/>
        <v>0</v>
      </c>
      <c r="CD19" s="234">
        <f t="shared" si="11"/>
        <v>0</v>
      </c>
    </row>
    <row r="20" ht="24.95" customHeight="1" spans="1:82">
      <c r="A20" s="232" t="s">
        <v>107</v>
      </c>
      <c r="B20" s="232" t="s">
        <v>107</v>
      </c>
      <c r="C20" s="233">
        <v>2013101</v>
      </c>
      <c r="D20" s="232" t="s">
        <v>107</v>
      </c>
      <c r="E20" s="233" t="s">
        <v>116</v>
      </c>
      <c r="F20" s="234">
        <v>187916.93</v>
      </c>
      <c r="G20" s="234">
        <v>187916.93</v>
      </c>
      <c r="H20" s="234">
        <v>133180.27</v>
      </c>
      <c r="I20" s="234">
        <v>61524</v>
      </c>
      <c r="J20" s="234">
        <v>44568</v>
      </c>
      <c r="K20" s="234">
        <v>39420</v>
      </c>
      <c r="L20" s="234">
        <v>1548</v>
      </c>
      <c r="M20" s="234">
        <v>0</v>
      </c>
      <c r="N20" s="244">
        <v>0</v>
      </c>
      <c r="O20" s="234">
        <v>0</v>
      </c>
      <c r="P20" s="234">
        <v>3600</v>
      </c>
      <c r="Q20" s="234">
        <v>8412</v>
      </c>
      <c r="R20" s="234">
        <v>8412</v>
      </c>
      <c r="S20" s="234">
        <v>0</v>
      </c>
      <c r="T20" s="234">
        <v>0</v>
      </c>
      <c r="U20" s="234">
        <v>0</v>
      </c>
      <c r="V20" s="234">
        <v>0</v>
      </c>
      <c r="W20" s="234">
        <v>0</v>
      </c>
      <c r="X20" s="234">
        <v>0</v>
      </c>
      <c r="Y20" s="234">
        <v>1996.27</v>
      </c>
      <c r="Z20" s="234">
        <v>1663.56</v>
      </c>
      <c r="AA20" s="234">
        <v>332.71</v>
      </c>
      <c r="AB20" s="234">
        <v>0</v>
      </c>
      <c r="AC20" s="255">
        <v>16680</v>
      </c>
      <c r="AD20" s="234">
        <v>16680</v>
      </c>
      <c r="AE20" s="234">
        <v>0</v>
      </c>
      <c r="AF20" s="234">
        <v>0</v>
      </c>
      <c r="AG20" s="234">
        <v>54736.66</v>
      </c>
      <c r="AH20" s="234">
        <v>16150</v>
      </c>
      <c r="AI20" s="234">
        <v>3120</v>
      </c>
      <c r="AJ20" s="234">
        <v>18000</v>
      </c>
      <c r="AK20" s="234">
        <v>12480</v>
      </c>
      <c r="AL20" s="234">
        <v>1845.72</v>
      </c>
      <c r="AM20" s="234">
        <v>922.86</v>
      </c>
      <c r="AN20" s="234">
        <v>2218.08</v>
      </c>
      <c r="AO20" s="234">
        <v>0</v>
      </c>
      <c r="AP20" s="234">
        <v>0</v>
      </c>
      <c r="AQ20" s="234">
        <v>0</v>
      </c>
      <c r="AR20" s="234">
        <v>0</v>
      </c>
      <c r="AS20" s="234">
        <v>0</v>
      </c>
      <c r="AT20" s="234">
        <v>0</v>
      </c>
      <c r="AU20" s="234">
        <v>0</v>
      </c>
      <c r="AV20" s="234">
        <v>0</v>
      </c>
      <c r="AW20" s="234">
        <v>0</v>
      </c>
      <c r="AX20" s="234">
        <v>0</v>
      </c>
      <c r="AY20" s="234">
        <v>0</v>
      </c>
      <c r="AZ20" s="234">
        <v>0</v>
      </c>
      <c r="BA20" s="234">
        <v>0</v>
      </c>
      <c r="BB20" s="255">
        <v>0</v>
      </c>
      <c r="BC20" s="255">
        <v>0</v>
      </c>
      <c r="BD20" s="234">
        <v>0</v>
      </c>
      <c r="BE20" s="255">
        <v>0</v>
      </c>
      <c r="BF20" s="234">
        <v>0</v>
      </c>
      <c r="BG20" s="234">
        <v>0</v>
      </c>
      <c r="BH20" s="234">
        <v>0</v>
      </c>
      <c r="BI20" s="234">
        <v>0</v>
      </c>
      <c r="BJ20" s="234">
        <v>0</v>
      </c>
      <c r="BK20" s="234">
        <v>0</v>
      </c>
      <c r="BL20" s="234">
        <v>0</v>
      </c>
      <c r="BM20" s="244">
        <v>0</v>
      </c>
      <c r="BN20" s="234">
        <v>0</v>
      </c>
      <c r="BO20" s="234">
        <v>0</v>
      </c>
      <c r="BP20" s="234">
        <v>0</v>
      </c>
      <c r="BQ20" s="234">
        <v>0</v>
      </c>
      <c r="BR20" s="234">
        <v>0</v>
      </c>
      <c r="BS20" s="234">
        <v>0</v>
      </c>
      <c r="BT20" s="234">
        <v>0</v>
      </c>
      <c r="BU20" s="234">
        <v>0</v>
      </c>
      <c r="BV20" s="234">
        <v>0</v>
      </c>
      <c r="BW20" s="234">
        <v>0</v>
      </c>
      <c r="BX20" s="234">
        <v>0</v>
      </c>
      <c r="BY20" s="234">
        <v>0</v>
      </c>
      <c r="BZ20" s="234">
        <v>0</v>
      </c>
      <c r="CA20" s="234">
        <v>0</v>
      </c>
      <c r="CB20" s="255">
        <v>0</v>
      </c>
      <c r="CC20" s="255">
        <v>0</v>
      </c>
      <c r="CD20" s="234">
        <v>0</v>
      </c>
    </row>
    <row r="21" ht="24.95" customHeight="1" spans="1:82">
      <c r="A21" s="232" t="s">
        <v>117</v>
      </c>
      <c r="B21" s="232"/>
      <c r="C21" s="233"/>
      <c r="D21" s="232"/>
      <c r="E21" s="233" t="s">
        <v>118</v>
      </c>
      <c r="F21" s="234">
        <f t="shared" ref="F21:BQ21" si="12">F22</f>
        <v>551544.93</v>
      </c>
      <c r="G21" s="234">
        <f t="shared" si="12"/>
        <v>551544.93</v>
      </c>
      <c r="H21" s="234">
        <f t="shared" si="12"/>
        <v>401846.33</v>
      </c>
      <c r="I21" s="234">
        <f t="shared" si="12"/>
        <v>156504</v>
      </c>
      <c r="J21" s="234">
        <f t="shared" si="12"/>
        <v>20592</v>
      </c>
      <c r="K21" s="234">
        <f t="shared" si="12"/>
        <v>0</v>
      </c>
      <c r="L21" s="234">
        <f t="shared" si="12"/>
        <v>6192</v>
      </c>
      <c r="M21" s="234">
        <f t="shared" si="12"/>
        <v>0</v>
      </c>
      <c r="N21" s="244">
        <f t="shared" si="12"/>
        <v>0</v>
      </c>
      <c r="O21" s="234">
        <f t="shared" si="12"/>
        <v>0</v>
      </c>
      <c r="P21" s="234">
        <f t="shared" si="12"/>
        <v>14400</v>
      </c>
      <c r="Q21" s="234">
        <f t="shared" si="12"/>
        <v>0</v>
      </c>
      <c r="R21" s="234">
        <f t="shared" si="12"/>
        <v>0</v>
      </c>
      <c r="S21" s="234">
        <f t="shared" si="12"/>
        <v>219300</v>
      </c>
      <c r="T21" s="234">
        <f t="shared" si="12"/>
        <v>140100</v>
      </c>
      <c r="U21" s="234">
        <f t="shared" si="12"/>
        <v>79200</v>
      </c>
      <c r="V21" s="234">
        <f t="shared" si="12"/>
        <v>0</v>
      </c>
      <c r="W21" s="234">
        <f t="shared" si="12"/>
        <v>0</v>
      </c>
      <c r="X21" s="234">
        <f t="shared" si="12"/>
        <v>0</v>
      </c>
      <c r="Y21" s="234">
        <f t="shared" si="12"/>
        <v>5450.33</v>
      </c>
      <c r="Z21" s="234">
        <f t="shared" si="12"/>
        <v>4541.94</v>
      </c>
      <c r="AA21" s="234">
        <f t="shared" si="12"/>
        <v>908.39</v>
      </c>
      <c r="AB21" s="234">
        <f t="shared" si="12"/>
        <v>0</v>
      </c>
      <c r="AC21" s="255">
        <f t="shared" si="12"/>
        <v>0</v>
      </c>
      <c r="AD21" s="234">
        <f t="shared" si="12"/>
        <v>0</v>
      </c>
      <c r="AE21" s="234">
        <f t="shared" si="12"/>
        <v>0</v>
      </c>
      <c r="AF21" s="234">
        <f t="shared" si="12"/>
        <v>0</v>
      </c>
      <c r="AG21" s="234">
        <f t="shared" si="12"/>
        <v>149698.6</v>
      </c>
      <c r="AH21" s="234">
        <f t="shared" si="12"/>
        <v>64600</v>
      </c>
      <c r="AI21" s="234">
        <f t="shared" si="12"/>
        <v>0</v>
      </c>
      <c r="AJ21" s="234">
        <f t="shared" si="12"/>
        <v>72000</v>
      </c>
      <c r="AK21" s="234">
        <f t="shared" si="12"/>
        <v>0</v>
      </c>
      <c r="AL21" s="234">
        <f t="shared" si="12"/>
        <v>4695.12</v>
      </c>
      <c r="AM21" s="234">
        <f t="shared" si="12"/>
        <v>2347.56</v>
      </c>
      <c r="AN21" s="234">
        <f t="shared" si="12"/>
        <v>6055.92</v>
      </c>
      <c r="AO21" s="234">
        <f t="shared" si="12"/>
        <v>0</v>
      </c>
      <c r="AP21" s="234">
        <f t="shared" si="12"/>
        <v>0</v>
      </c>
      <c r="AQ21" s="234">
        <f t="shared" si="12"/>
        <v>0</v>
      </c>
      <c r="AR21" s="234">
        <f t="shared" si="12"/>
        <v>0</v>
      </c>
      <c r="AS21" s="234">
        <f t="shared" si="12"/>
        <v>0</v>
      </c>
      <c r="AT21" s="234">
        <f t="shared" si="12"/>
        <v>0</v>
      </c>
      <c r="AU21" s="234">
        <f t="shared" si="12"/>
        <v>0</v>
      </c>
      <c r="AV21" s="234">
        <f t="shared" si="12"/>
        <v>0</v>
      </c>
      <c r="AW21" s="234">
        <f t="shared" si="12"/>
        <v>0</v>
      </c>
      <c r="AX21" s="234">
        <f t="shared" si="12"/>
        <v>0</v>
      </c>
      <c r="AY21" s="234">
        <f t="shared" si="12"/>
        <v>0</v>
      </c>
      <c r="AZ21" s="234">
        <f t="shared" si="12"/>
        <v>0</v>
      </c>
      <c r="BA21" s="234">
        <f t="shared" si="12"/>
        <v>0</v>
      </c>
      <c r="BB21" s="255">
        <f t="shared" si="12"/>
        <v>0</v>
      </c>
      <c r="BC21" s="255">
        <f t="shared" si="12"/>
        <v>0</v>
      </c>
      <c r="BD21" s="234">
        <f t="shared" si="12"/>
        <v>0</v>
      </c>
      <c r="BE21" s="255">
        <f t="shared" si="12"/>
        <v>0</v>
      </c>
      <c r="BF21" s="234">
        <f t="shared" si="12"/>
        <v>0</v>
      </c>
      <c r="BG21" s="234">
        <f t="shared" si="12"/>
        <v>0</v>
      </c>
      <c r="BH21" s="234">
        <f t="shared" si="12"/>
        <v>0</v>
      </c>
      <c r="BI21" s="234">
        <f t="shared" si="12"/>
        <v>0</v>
      </c>
      <c r="BJ21" s="234">
        <f t="shared" si="12"/>
        <v>0</v>
      </c>
      <c r="BK21" s="234">
        <f t="shared" si="12"/>
        <v>0</v>
      </c>
      <c r="BL21" s="234">
        <f t="shared" si="12"/>
        <v>0</v>
      </c>
      <c r="BM21" s="244">
        <f t="shared" si="12"/>
        <v>0</v>
      </c>
      <c r="BN21" s="234">
        <f t="shared" si="12"/>
        <v>0</v>
      </c>
      <c r="BO21" s="234">
        <f t="shared" si="12"/>
        <v>0</v>
      </c>
      <c r="BP21" s="234">
        <f t="shared" si="12"/>
        <v>0</v>
      </c>
      <c r="BQ21" s="234">
        <f t="shared" si="12"/>
        <v>0</v>
      </c>
      <c r="BR21" s="234">
        <f t="shared" ref="BR21:CD21" si="13">BR22</f>
        <v>0</v>
      </c>
      <c r="BS21" s="234">
        <f t="shared" si="13"/>
        <v>0</v>
      </c>
      <c r="BT21" s="234">
        <f t="shared" si="13"/>
        <v>0</v>
      </c>
      <c r="BU21" s="234">
        <f t="shared" si="13"/>
        <v>0</v>
      </c>
      <c r="BV21" s="234">
        <f t="shared" si="13"/>
        <v>0</v>
      </c>
      <c r="BW21" s="234">
        <f t="shared" si="13"/>
        <v>0</v>
      </c>
      <c r="BX21" s="234">
        <f t="shared" si="13"/>
        <v>0</v>
      </c>
      <c r="BY21" s="234">
        <f t="shared" si="13"/>
        <v>0</v>
      </c>
      <c r="BZ21" s="234">
        <f t="shared" si="13"/>
        <v>0</v>
      </c>
      <c r="CA21" s="234">
        <f t="shared" si="13"/>
        <v>0</v>
      </c>
      <c r="CB21" s="255">
        <f t="shared" si="13"/>
        <v>0</v>
      </c>
      <c r="CC21" s="255">
        <f t="shared" si="13"/>
        <v>0</v>
      </c>
      <c r="CD21" s="234">
        <f t="shared" si="13"/>
        <v>0</v>
      </c>
    </row>
    <row r="22" ht="24.95" customHeight="1" spans="1:82">
      <c r="A22" s="232"/>
      <c r="B22" s="232" t="s">
        <v>119</v>
      </c>
      <c r="C22" s="233"/>
      <c r="D22" s="232"/>
      <c r="E22" s="233" t="s">
        <v>120</v>
      </c>
      <c r="F22" s="234">
        <f t="shared" ref="F22:BQ22" si="14">F23</f>
        <v>551544.93</v>
      </c>
      <c r="G22" s="234">
        <f t="shared" si="14"/>
        <v>551544.93</v>
      </c>
      <c r="H22" s="234">
        <f t="shared" si="14"/>
        <v>401846.33</v>
      </c>
      <c r="I22" s="234">
        <f t="shared" si="14"/>
        <v>156504</v>
      </c>
      <c r="J22" s="234">
        <f t="shared" si="14"/>
        <v>20592</v>
      </c>
      <c r="K22" s="234">
        <f t="shared" si="14"/>
        <v>0</v>
      </c>
      <c r="L22" s="234">
        <f t="shared" si="14"/>
        <v>6192</v>
      </c>
      <c r="M22" s="234">
        <f t="shared" si="14"/>
        <v>0</v>
      </c>
      <c r="N22" s="244">
        <f t="shared" si="14"/>
        <v>0</v>
      </c>
      <c r="O22" s="234">
        <f t="shared" si="14"/>
        <v>0</v>
      </c>
      <c r="P22" s="234">
        <f t="shared" si="14"/>
        <v>14400</v>
      </c>
      <c r="Q22" s="234">
        <f t="shared" si="14"/>
        <v>0</v>
      </c>
      <c r="R22" s="234">
        <f t="shared" si="14"/>
        <v>0</v>
      </c>
      <c r="S22" s="234">
        <f t="shared" si="14"/>
        <v>219300</v>
      </c>
      <c r="T22" s="234">
        <f t="shared" si="14"/>
        <v>140100</v>
      </c>
      <c r="U22" s="234">
        <f t="shared" si="14"/>
        <v>79200</v>
      </c>
      <c r="V22" s="234">
        <f t="shared" si="14"/>
        <v>0</v>
      </c>
      <c r="W22" s="234">
        <f t="shared" si="14"/>
        <v>0</v>
      </c>
      <c r="X22" s="234">
        <f t="shared" si="14"/>
        <v>0</v>
      </c>
      <c r="Y22" s="234">
        <f t="shared" si="14"/>
        <v>5450.33</v>
      </c>
      <c r="Z22" s="234">
        <f t="shared" si="14"/>
        <v>4541.94</v>
      </c>
      <c r="AA22" s="234">
        <f t="shared" si="14"/>
        <v>908.39</v>
      </c>
      <c r="AB22" s="234">
        <f t="shared" si="14"/>
        <v>0</v>
      </c>
      <c r="AC22" s="255">
        <f t="shared" si="14"/>
        <v>0</v>
      </c>
      <c r="AD22" s="234">
        <f t="shared" si="14"/>
        <v>0</v>
      </c>
      <c r="AE22" s="234">
        <f t="shared" si="14"/>
        <v>0</v>
      </c>
      <c r="AF22" s="234">
        <f t="shared" si="14"/>
        <v>0</v>
      </c>
      <c r="AG22" s="234">
        <f t="shared" si="14"/>
        <v>149698.6</v>
      </c>
      <c r="AH22" s="234">
        <f t="shared" si="14"/>
        <v>64600</v>
      </c>
      <c r="AI22" s="234">
        <f t="shared" si="14"/>
        <v>0</v>
      </c>
      <c r="AJ22" s="234">
        <f t="shared" si="14"/>
        <v>72000</v>
      </c>
      <c r="AK22" s="234">
        <f t="shared" si="14"/>
        <v>0</v>
      </c>
      <c r="AL22" s="234">
        <f t="shared" si="14"/>
        <v>4695.12</v>
      </c>
      <c r="AM22" s="234">
        <f t="shared" si="14"/>
        <v>2347.56</v>
      </c>
      <c r="AN22" s="234">
        <f t="shared" si="14"/>
        <v>6055.92</v>
      </c>
      <c r="AO22" s="234">
        <f t="shared" si="14"/>
        <v>0</v>
      </c>
      <c r="AP22" s="234">
        <f t="shared" si="14"/>
        <v>0</v>
      </c>
      <c r="AQ22" s="234">
        <f t="shared" si="14"/>
        <v>0</v>
      </c>
      <c r="AR22" s="234">
        <f t="shared" si="14"/>
        <v>0</v>
      </c>
      <c r="AS22" s="234">
        <f t="shared" si="14"/>
        <v>0</v>
      </c>
      <c r="AT22" s="234">
        <f t="shared" si="14"/>
        <v>0</v>
      </c>
      <c r="AU22" s="234">
        <f t="shared" si="14"/>
        <v>0</v>
      </c>
      <c r="AV22" s="234">
        <f t="shared" si="14"/>
        <v>0</v>
      </c>
      <c r="AW22" s="234">
        <f t="shared" si="14"/>
        <v>0</v>
      </c>
      <c r="AX22" s="234">
        <f t="shared" si="14"/>
        <v>0</v>
      </c>
      <c r="AY22" s="234">
        <f t="shared" si="14"/>
        <v>0</v>
      </c>
      <c r="AZ22" s="234">
        <f t="shared" si="14"/>
        <v>0</v>
      </c>
      <c r="BA22" s="234">
        <f t="shared" si="14"/>
        <v>0</v>
      </c>
      <c r="BB22" s="255">
        <f t="shared" si="14"/>
        <v>0</v>
      </c>
      <c r="BC22" s="255">
        <f t="shared" si="14"/>
        <v>0</v>
      </c>
      <c r="BD22" s="234">
        <f t="shared" si="14"/>
        <v>0</v>
      </c>
      <c r="BE22" s="255">
        <f t="shared" si="14"/>
        <v>0</v>
      </c>
      <c r="BF22" s="234">
        <f t="shared" si="14"/>
        <v>0</v>
      </c>
      <c r="BG22" s="234">
        <f t="shared" si="14"/>
        <v>0</v>
      </c>
      <c r="BH22" s="234">
        <f t="shared" si="14"/>
        <v>0</v>
      </c>
      <c r="BI22" s="234">
        <f t="shared" si="14"/>
        <v>0</v>
      </c>
      <c r="BJ22" s="234">
        <f t="shared" si="14"/>
        <v>0</v>
      </c>
      <c r="BK22" s="234">
        <f t="shared" si="14"/>
        <v>0</v>
      </c>
      <c r="BL22" s="234">
        <f t="shared" si="14"/>
        <v>0</v>
      </c>
      <c r="BM22" s="244">
        <f t="shared" si="14"/>
        <v>0</v>
      </c>
      <c r="BN22" s="234">
        <f t="shared" si="14"/>
        <v>0</v>
      </c>
      <c r="BO22" s="234">
        <f t="shared" si="14"/>
        <v>0</v>
      </c>
      <c r="BP22" s="234">
        <f t="shared" si="14"/>
        <v>0</v>
      </c>
      <c r="BQ22" s="234">
        <f t="shared" si="14"/>
        <v>0</v>
      </c>
      <c r="BR22" s="234">
        <f t="shared" ref="BR22:CD22" si="15">BR23</f>
        <v>0</v>
      </c>
      <c r="BS22" s="234">
        <f t="shared" si="15"/>
        <v>0</v>
      </c>
      <c r="BT22" s="234">
        <f t="shared" si="15"/>
        <v>0</v>
      </c>
      <c r="BU22" s="234">
        <f t="shared" si="15"/>
        <v>0</v>
      </c>
      <c r="BV22" s="234">
        <f t="shared" si="15"/>
        <v>0</v>
      </c>
      <c r="BW22" s="234">
        <f t="shared" si="15"/>
        <v>0</v>
      </c>
      <c r="BX22" s="234">
        <f t="shared" si="15"/>
        <v>0</v>
      </c>
      <c r="BY22" s="234">
        <f t="shared" si="15"/>
        <v>0</v>
      </c>
      <c r="BZ22" s="234">
        <f t="shared" si="15"/>
        <v>0</v>
      </c>
      <c r="CA22" s="234">
        <f t="shared" si="15"/>
        <v>0</v>
      </c>
      <c r="CB22" s="255">
        <f t="shared" si="15"/>
        <v>0</v>
      </c>
      <c r="CC22" s="255">
        <f t="shared" si="15"/>
        <v>0</v>
      </c>
      <c r="CD22" s="234">
        <f t="shared" si="15"/>
        <v>0</v>
      </c>
    </row>
    <row r="23" ht="24.95" customHeight="1" spans="1:82">
      <c r="A23" s="232" t="s">
        <v>107</v>
      </c>
      <c r="B23" s="232" t="s">
        <v>107</v>
      </c>
      <c r="C23" s="233">
        <v>2070109</v>
      </c>
      <c r="D23" s="232" t="s">
        <v>107</v>
      </c>
      <c r="E23" s="233" t="s">
        <v>121</v>
      </c>
      <c r="F23" s="234">
        <v>551544.93</v>
      </c>
      <c r="G23" s="234">
        <v>551544.93</v>
      </c>
      <c r="H23" s="234">
        <v>401846.33</v>
      </c>
      <c r="I23" s="234">
        <v>156504</v>
      </c>
      <c r="J23" s="234">
        <v>20592</v>
      </c>
      <c r="K23" s="234">
        <v>0</v>
      </c>
      <c r="L23" s="234">
        <v>6192</v>
      </c>
      <c r="M23" s="234">
        <v>0</v>
      </c>
      <c r="N23" s="244">
        <v>0</v>
      </c>
      <c r="O23" s="234">
        <v>0</v>
      </c>
      <c r="P23" s="234">
        <v>14400</v>
      </c>
      <c r="Q23" s="234">
        <v>0</v>
      </c>
      <c r="R23" s="234">
        <v>0</v>
      </c>
      <c r="S23" s="234">
        <v>219300</v>
      </c>
      <c r="T23" s="234">
        <v>140100</v>
      </c>
      <c r="U23" s="234">
        <v>79200</v>
      </c>
      <c r="V23" s="234">
        <v>0</v>
      </c>
      <c r="W23" s="234">
        <v>0</v>
      </c>
      <c r="X23" s="234">
        <v>0</v>
      </c>
      <c r="Y23" s="234">
        <v>5450.33</v>
      </c>
      <c r="Z23" s="234">
        <v>4541.94</v>
      </c>
      <c r="AA23" s="234">
        <v>908.39</v>
      </c>
      <c r="AB23" s="234">
        <v>0</v>
      </c>
      <c r="AC23" s="255">
        <v>0</v>
      </c>
      <c r="AD23" s="234">
        <v>0</v>
      </c>
      <c r="AE23" s="234">
        <v>0</v>
      </c>
      <c r="AF23" s="234">
        <v>0</v>
      </c>
      <c r="AG23" s="234">
        <v>149698.6</v>
      </c>
      <c r="AH23" s="234">
        <v>64600</v>
      </c>
      <c r="AI23" s="234">
        <v>0</v>
      </c>
      <c r="AJ23" s="234">
        <v>72000</v>
      </c>
      <c r="AK23" s="234">
        <v>0</v>
      </c>
      <c r="AL23" s="234">
        <v>4695.12</v>
      </c>
      <c r="AM23" s="234">
        <v>2347.56</v>
      </c>
      <c r="AN23" s="234">
        <v>6055.92</v>
      </c>
      <c r="AO23" s="234">
        <v>0</v>
      </c>
      <c r="AP23" s="234">
        <v>0</v>
      </c>
      <c r="AQ23" s="234">
        <v>0</v>
      </c>
      <c r="AR23" s="234">
        <v>0</v>
      </c>
      <c r="AS23" s="234">
        <v>0</v>
      </c>
      <c r="AT23" s="234">
        <v>0</v>
      </c>
      <c r="AU23" s="234">
        <v>0</v>
      </c>
      <c r="AV23" s="234">
        <v>0</v>
      </c>
      <c r="AW23" s="234">
        <v>0</v>
      </c>
      <c r="AX23" s="234">
        <v>0</v>
      </c>
      <c r="AY23" s="234">
        <v>0</v>
      </c>
      <c r="AZ23" s="234">
        <v>0</v>
      </c>
      <c r="BA23" s="234">
        <v>0</v>
      </c>
      <c r="BB23" s="255">
        <v>0</v>
      </c>
      <c r="BC23" s="255">
        <v>0</v>
      </c>
      <c r="BD23" s="234">
        <v>0</v>
      </c>
      <c r="BE23" s="255">
        <v>0</v>
      </c>
      <c r="BF23" s="234">
        <v>0</v>
      </c>
      <c r="BG23" s="234">
        <v>0</v>
      </c>
      <c r="BH23" s="234">
        <v>0</v>
      </c>
      <c r="BI23" s="234">
        <v>0</v>
      </c>
      <c r="BJ23" s="234">
        <v>0</v>
      </c>
      <c r="BK23" s="234">
        <v>0</v>
      </c>
      <c r="BL23" s="234">
        <v>0</v>
      </c>
      <c r="BM23" s="244">
        <v>0</v>
      </c>
      <c r="BN23" s="234">
        <v>0</v>
      </c>
      <c r="BO23" s="234">
        <v>0</v>
      </c>
      <c r="BP23" s="234">
        <v>0</v>
      </c>
      <c r="BQ23" s="234">
        <v>0</v>
      </c>
      <c r="BR23" s="234">
        <v>0</v>
      </c>
      <c r="BS23" s="234">
        <v>0</v>
      </c>
      <c r="BT23" s="234">
        <v>0</v>
      </c>
      <c r="BU23" s="234">
        <v>0</v>
      </c>
      <c r="BV23" s="234">
        <v>0</v>
      </c>
      <c r="BW23" s="234">
        <v>0</v>
      </c>
      <c r="BX23" s="234">
        <v>0</v>
      </c>
      <c r="BY23" s="234">
        <v>0</v>
      </c>
      <c r="BZ23" s="234">
        <v>0</v>
      </c>
      <c r="CA23" s="234">
        <v>0</v>
      </c>
      <c r="CB23" s="255">
        <v>0</v>
      </c>
      <c r="CC23" s="255">
        <v>0</v>
      </c>
      <c r="CD23" s="234">
        <v>0</v>
      </c>
    </row>
    <row r="24" ht="24.95" customHeight="1" spans="1:82">
      <c r="A24" s="232" t="s">
        <v>122</v>
      </c>
      <c r="B24" s="232"/>
      <c r="C24" s="233"/>
      <c r="D24" s="232"/>
      <c r="E24" s="233" t="s">
        <v>123</v>
      </c>
      <c r="F24" s="234">
        <f t="shared" ref="F24:BQ24" si="16">F25+F27+F29+F33</f>
        <v>2164578.96</v>
      </c>
      <c r="G24" s="234">
        <f t="shared" si="16"/>
        <v>1751771.84</v>
      </c>
      <c r="H24" s="234">
        <f t="shared" si="16"/>
        <v>1523595.36</v>
      </c>
      <c r="I24" s="234">
        <f t="shared" si="16"/>
        <v>203592</v>
      </c>
      <c r="J24" s="234">
        <f t="shared" si="16"/>
        <v>30888</v>
      </c>
      <c r="K24" s="234">
        <f t="shared" si="16"/>
        <v>0</v>
      </c>
      <c r="L24" s="234">
        <f t="shared" si="16"/>
        <v>9288</v>
      </c>
      <c r="M24" s="234">
        <f t="shared" si="16"/>
        <v>0</v>
      </c>
      <c r="N24" s="244">
        <f t="shared" si="16"/>
        <v>0</v>
      </c>
      <c r="O24" s="234">
        <f t="shared" si="16"/>
        <v>0</v>
      </c>
      <c r="P24" s="234">
        <f t="shared" si="16"/>
        <v>21600</v>
      </c>
      <c r="Q24" s="234">
        <f t="shared" si="16"/>
        <v>0</v>
      </c>
      <c r="R24" s="234">
        <f t="shared" si="16"/>
        <v>0</v>
      </c>
      <c r="S24" s="234">
        <f t="shared" si="16"/>
        <v>310080</v>
      </c>
      <c r="T24" s="234">
        <f t="shared" si="16"/>
        <v>191280</v>
      </c>
      <c r="U24" s="234">
        <f t="shared" si="16"/>
        <v>118800</v>
      </c>
      <c r="V24" s="234">
        <f t="shared" si="16"/>
        <v>647840.32</v>
      </c>
      <c r="W24" s="234">
        <f t="shared" si="16"/>
        <v>323920.16</v>
      </c>
      <c r="X24" s="234">
        <f t="shared" si="16"/>
        <v>0</v>
      </c>
      <c r="Y24" s="234">
        <f t="shared" si="16"/>
        <v>7274.88</v>
      </c>
      <c r="Z24" s="234">
        <f t="shared" si="16"/>
        <v>6062.4</v>
      </c>
      <c r="AA24" s="234">
        <f t="shared" si="16"/>
        <v>1212.48</v>
      </c>
      <c r="AB24" s="234">
        <f t="shared" si="16"/>
        <v>0</v>
      </c>
      <c r="AC24" s="255">
        <f t="shared" si="16"/>
        <v>0</v>
      </c>
      <c r="AD24" s="234">
        <f t="shared" si="16"/>
        <v>0</v>
      </c>
      <c r="AE24" s="234">
        <f t="shared" si="16"/>
        <v>0</v>
      </c>
      <c r="AF24" s="234">
        <f t="shared" si="16"/>
        <v>0</v>
      </c>
      <c r="AG24" s="234">
        <f t="shared" si="16"/>
        <v>228176.48</v>
      </c>
      <c r="AH24" s="234">
        <f t="shared" si="16"/>
        <v>96900</v>
      </c>
      <c r="AI24" s="234">
        <f t="shared" si="16"/>
        <v>0</v>
      </c>
      <c r="AJ24" s="234">
        <f t="shared" si="16"/>
        <v>108000</v>
      </c>
      <c r="AK24" s="234">
        <f t="shared" si="16"/>
        <v>0</v>
      </c>
      <c r="AL24" s="234">
        <f t="shared" si="16"/>
        <v>11579.4</v>
      </c>
      <c r="AM24" s="234">
        <f t="shared" si="16"/>
        <v>3053.88</v>
      </c>
      <c r="AN24" s="234">
        <f t="shared" si="16"/>
        <v>8083.2</v>
      </c>
      <c r="AO24" s="234">
        <f t="shared" si="16"/>
        <v>0</v>
      </c>
      <c r="AP24" s="234">
        <f t="shared" si="16"/>
        <v>0</v>
      </c>
      <c r="AQ24" s="234">
        <f t="shared" si="16"/>
        <v>560</v>
      </c>
      <c r="AR24" s="234">
        <f t="shared" si="16"/>
        <v>0</v>
      </c>
      <c r="AS24" s="234">
        <f t="shared" si="16"/>
        <v>0</v>
      </c>
      <c r="AT24" s="234">
        <f t="shared" si="16"/>
        <v>0</v>
      </c>
      <c r="AU24" s="234">
        <f t="shared" si="16"/>
        <v>0</v>
      </c>
      <c r="AV24" s="234">
        <f t="shared" si="16"/>
        <v>0</v>
      </c>
      <c r="AW24" s="234">
        <f t="shared" si="16"/>
        <v>0</v>
      </c>
      <c r="AX24" s="234">
        <f t="shared" si="16"/>
        <v>0</v>
      </c>
      <c r="AY24" s="234">
        <f t="shared" si="16"/>
        <v>0</v>
      </c>
      <c r="AZ24" s="234">
        <f t="shared" si="16"/>
        <v>0</v>
      </c>
      <c r="BA24" s="234">
        <f t="shared" si="16"/>
        <v>0</v>
      </c>
      <c r="BB24" s="255">
        <f t="shared" si="16"/>
        <v>0</v>
      </c>
      <c r="BC24" s="255">
        <f t="shared" si="16"/>
        <v>0</v>
      </c>
      <c r="BD24" s="234">
        <f t="shared" si="16"/>
        <v>412807.12</v>
      </c>
      <c r="BE24" s="255">
        <f t="shared" si="16"/>
        <v>412807.12</v>
      </c>
      <c r="BF24" s="234">
        <f t="shared" si="16"/>
        <v>250680</v>
      </c>
      <c r="BG24" s="234">
        <f t="shared" si="16"/>
        <v>63717.12</v>
      </c>
      <c r="BH24" s="234">
        <f t="shared" si="16"/>
        <v>30000</v>
      </c>
      <c r="BI24" s="234">
        <f t="shared" si="16"/>
        <v>14728</v>
      </c>
      <c r="BJ24" s="234">
        <f t="shared" si="16"/>
        <v>0</v>
      </c>
      <c r="BK24" s="234">
        <f t="shared" si="16"/>
        <v>3682</v>
      </c>
      <c r="BL24" s="234">
        <f t="shared" si="16"/>
        <v>50000</v>
      </c>
      <c r="BM24" s="244">
        <f t="shared" si="16"/>
        <v>0</v>
      </c>
      <c r="BN24" s="234">
        <f t="shared" si="16"/>
        <v>0</v>
      </c>
      <c r="BO24" s="234">
        <f t="shared" si="16"/>
        <v>0</v>
      </c>
      <c r="BP24" s="234">
        <f t="shared" si="16"/>
        <v>0</v>
      </c>
      <c r="BQ24" s="234">
        <f t="shared" si="16"/>
        <v>0</v>
      </c>
      <c r="BR24" s="234">
        <f t="shared" ref="BR24:CD24" si="17">BR25+BR27+BR29+BR33</f>
        <v>0</v>
      </c>
      <c r="BS24" s="234">
        <f t="shared" si="17"/>
        <v>0</v>
      </c>
      <c r="BT24" s="234">
        <f t="shared" si="17"/>
        <v>0</v>
      </c>
      <c r="BU24" s="234">
        <f t="shared" si="17"/>
        <v>0</v>
      </c>
      <c r="BV24" s="234">
        <f t="shared" si="17"/>
        <v>0</v>
      </c>
      <c r="BW24" s="234">
        <f t="shared" si="17"/>
        <v>0</v>
      </c>
      <c r="BX24" s="234">
        <f t="shared" si="17"/>
        <v>0</v>
      </c>
      <c r="BY24" s="234">
        <f t="shared" si="17"/>
        <v>0</v>
      </c>
      <c r="BZ24" s="234">
        <f t="shared" si="17"/>
        <v>0</v>
      </c>
      <c r="CA24" s="234">
        <f t="shared" si="17"/>
        <v>0</v>
      </c>
      <c r="CB24" s="255">
        <f t="shared" si="17"/>
        <v>0</v>
      </c>
      <c r="CC24" s="255">
        <f t="shared" si="17"/>
        <v>0</v>
      </c>
      <c r="CD24" s="234">
        <f t="shared" si="17"/>
        <v>0</v>
      </c>
    </row>
    <row r="25" ht="24.95" customHeight="1" spans="1:82">
      <c r="A25" s="232"/>
      <c r="B25" s="232" t="s">
        <v>124</v>
      </c>
      <c r="C25" s="233"/>
      <c r="D25" s="232"/>
      <c r="E25" s="233" t="s">
        <v>125</v>
      </c>
      <c r="F25" s="234">
        <f t="shared" ref="F25:BQ25" si="18">F26</f>
        <v>510826.48</v>
      </c>
      <c r="G25" s="234">
        <f t="shared" si="18"/>
        <v>510826.48</v>
      </c>
      <c r="H25" s="234">
        <f t="shared" si="18"/>
        <v>362901.72</v>
      </c>
      <c r="I25" s="234">
        <f t="shared" si="18"/>
        <v>134088</v>
      </c>
      <c r="J25" s="234">
        <f t="shared" si="18"/>
        <v>20592</v>
      </c>
      <c r="K25" s="234">
        <f t="shared" si="18"/>
        <v>0</v>
      </c>
      <c r="L25" s="234">
        <f t="shared" si="18"/>
        <v>6192</v>
      </c>
      <c r="M25" s="234">
        <f t="shared" si="18"/>
        <v>0</v>
      </c>
      <c r="N25" s="244">
        <f t="shared" si="18"/>
        <v>0</v>
      </c>
      <c r="O25" s="234">
        <f t="shared" si="18"/>
        <v>0</v>
      </c>
      <c r="P25" s="234">
        <f t="shared" si="18"/>
        <v>14400</v>
      </c>
      <c r="Q25" s="234">
        <f t="shared" si="18"/>
        <v>0</v>
      </c>
      <c r="R25" s="234">
        <f t="shared" si="18"/>
        <v>0</v>
      </c>
      <c r="S25" s="234">
        <f t="shared" si="18"/>
        <v>203460</v>
      </c>
      <c r="T25" s="234">
        <f t="shared" si="18"/>
        <v>124260</v>
      </c>
      <c r="U25" s="234">
        <f t="shared" si="18"/>
        <v>79200</v>
      </c>
      <c r="V25" s="234">
        <f t="shared" si="18"/>
        <v>0</v>
      </c>
      <c r="W25" s="234">
        <f t="shared" si="18"/>
        <v>0</v>
      </c>
      <c r="X25" s="234">
        <f t="shared" si="18"/>
        <v>0</v>
      </c>
      <c r="Y25" s="234">
        <f t="shared" si="18"/>
        <v>4761.72</v>
      </c>
      <c r="Z25" s="234">
        <f t="shared" si="18"/>
        <v>3968.1</v>
      </c>
      <c r="AA25" s="234">
        <f t="shared" si="18"/>
        <v>793.62</v>
      </c>
      <c r="AB25" s="234">
        <f t="shared" si="18"/>
        <v>0</v>
      </c>
      <c r="AC25" s="255">
        <f t="shared" si="18"/>
        <v>0</v>
      </c>
      <c r="AD25" s="234">
        <f t="shared" si="18"/>
        <v>0</v>
      </c>
      <c r="AE25" s="234">
        <f t="shared" si="18"/>
        <v>0</v>
      </c>
      <c r="AF25" s="234">
        <f t="shared" si="18"/>
        <v>0</v>
      </c>
      <c r="AG25" s="234">
        <f t="shared" si="18"/>
        <v>147924.76</v>
      </c>
      <c r="AH25" s="234">
        <f t="shared" si="18"/>
        <v>64600</v>
      </c>
      <c r="AI25" s="234">
        <f t="shared" si="18"/>
        <v>0</v>
      </c>
      <c r="AJ25" s="234">
        <f t="shared" si="18"/>
        <v>72000</v>
      </c>
      <c r="AK25" s="234">
        <f t="shared" si="18"/>
        <v>0</v>
      </c>
      <c r="AL25" s="234">
        <f t="shared" si="18"/>
        <v>4022.64</v>
      </c>
      <c r="AM25" s="234">
        <f t="shared" si="18"/>
        <v>2011.32</v>
      </c>
      <c r="AN25" s="234">
        <f t="shared" si="18"/>
        <v>5290.8</v>
      </c>
      <c r="AO25" s="234">
        <f t="shared" si="18"/>
        <v>0</v>
      </c>
      <c r="AP25" s="234">
        <f t="shared" si="18"/>
        <v>0</v>
      </c>
      <c r="AQ25" s="234">
        <f t="shared" si="18"/>
        <v>0</v>
      </c>
      <c r="AR25" s="234">
        <f t="shared" si="18"/>
        <v>0</v>
      </c>
      <c r="AS25" s="234">
        <f t="shared" si="18"/>
        <v>0</v>
      </c>
      <c r="AT25" s="234">
        <f t="shared" si="18"/>
        <v>0</v>
      </c>
      <c r="AU25" s="234">
        <f t="shared" si="18"/>
        <v>0</v>
      </c>
      <c r="AV25" s="234">
        <f t="shared" si="18"/>
        <v>0</v>
      </c>
      <c r="AW25" s="234">
        <f t="shared" si="18"/>
        <v>0</v>
      </c>
      <c r="AX25" s="234">
        <f t="shared" si="18"/>
        <v>0</v>
      </c>
      <c r="AY25" s="234">
        <f t="shared" si="18"/>
        <v>0</v>
      </c>
      <c r="AZ25" s="234">
        <f t="shared" si="18"/>
        <v>0</v>
      </c>
      <c r="BA25" s="234">
        <f t="shared" si="18"/>
        <v>0</v>
      </c>
      <c r="BB25" s="255">
        <f t="shared" si="18"/>
        <v>0</v>
      </c>
      <c r="BC25" s="255">
        <f t="shared" si="18"/>
        <v>0</v>
      </c>
      <c r="BD25" s="234">
        <f t="shared" si="18"/>
        <v>0</v>
      </c>
      <c r="BE25" s="255">
        <f t="shared" si="18"/>
        <v>0</v>
      </c>
      <c r="BF25" s="234">
        <f t="shared" si="18"/>
        <v>0</v>
      </c>
      <c r="BG25" s="234">
        <f t="shared" si="18"/>
        <v>0</v>
      </c>
      <c r="BH25" s="234">
        <f t="shared" si="18"/>
        <v>0</v>
      </c>
      <c r="BI25" s="234">
        <f t="shared" si="18"/>
        <v>0</v>
      </c>
      <c r="BJ25" s="234">
        <f t="shared" si="18"/>
        <v>0</v>
      </c>
      <c r="BK25" s="234">
        <f t="shared" si="18"/>
        <v>0</v>
      </c>
      <c r="BL25" s="234">
        <f t="shared" si="18"/>
        <v>0</v>
      </c>
      <c r="BM25" s="244">
        <f t="shared" si="18"/>
        <v>0</v>
      </c>
      <c r="BN25" s="234">
        <f t="shared" si="18"/>
        <v>0</v>
      </c>
      <c r="BO25" s="234">
        <f t="shared" si="18"/>
        <v>0</v>
      </c>
      <c r="BP25" s="234">
        <f t="shared" si="18"/>
        <v>0</v>
      </c>
      <c r="BQ25" s="234">
        <f t="shared" si="18"/>
        <v>0</v>
      </c>
      <c r="BR25" s="234">
        <f t="shared" ref="BR25:CD25" si="19">BR26</f>
        <v>0</v>
      </c>
      <c r="BS25" s="234">
        <f t="shared" si="19"/>
        <v>0</v>
      </c>
      <c r="BT25" s="234">
        <f t="shared" si="19"/>
        <v>0</v>
      </c>
      <c r="BU25" s="234">
        <f t="shared" si="19"/>
        <v>0</v>
      </c>
      <c r="BV25" s="234">
        <f t="shared" si="19"/>
        <v>0</v>
      </c>
      <c r="BW25" s="234">
        <f t="shared" si="19"/>
        <v>0</v>
      </c>
      <c r="BX25" s="234">
        <f t="shared" si="19"/>
        <v>0</v>
      </c>
      <c r="BY25" s="234">
        <f t="shared" si="19"/>
        <v>0</v>
      </c>
      <c r="BZ25" s="234">
        <f t="shared" si="19"/>
        <v>0</v>
      </c>
      <c r="CA25" s="234">
        <f t="shared" si="19"/>
        <v>0</v>
      </c>
      <c r="CB25" s="255">
        <f t="shared" si="19"/>
        <v>0</v>
      </c>
      <c r="CC25" s="255">
        <f t="shared" si="19"/>
        <v>0</v>
      </c>
      <c r="CD25" s="234">
        <f t="shared" si="19"/>
        <v>0</v>
      </c>
    </row>
    <row r="26" ht="24.95" customHeight="1" spans="1:82">
      <c r="A26" s="232" t="s">
        <v>107</v>
      </c>
      <c r="B26" s="232" t="s">
        <v>107</v>
      </c>
      <c r="C26" s="233">
        <v>2080109</v>
      </c>
      <c r="D26" s="232" t="s">
        <v>107</v>
      </c>
      <c r="E26" s="233" t="s">
        <v>126</v>
      </c>
      <c r="F26" s="234">
        <v>510826.48</v>
      </c>
      <c r="G26" s="234">
        <v>510826.48</v>
      </c>
      <c r="H26" s="234">
        <v>362901.72</v>
      </c>
      <c r="I26" s="234">
        <v>134088</v>
      </c>
      <c r="J26" s="234">
        <v>20592</v>
      </c>
      <c r="K26" s="234">
        <v>0</v>
      </c>
      <c r="L26" s="234">
        <v>6192</v>
      </c>
      <c r="M26" s="234">
        <v>0</v>
      </c>
      <c r="N26" s="244">
        <v>0</v>
      </c>
      <c r="O26" s="234">
        <v>0</v>
      </c>
      <c r="P26" s="234">
        <v>14400</v>
      </c>
      <c r="Q26" s="234">
        <v>0</v>
      </c>
      <c r="R26" s="234">
        <v>0</v>
      </c>
      <c r="S26" s="234">
        <v>203460</v>
      </c>
      <c r="T26" s="234">
        <v>124260</v>
      </c>
      <c r="U26" s="234">
        <v>79200</v>
      </c>
      <c r="V26" s="234">
        <v>0</v>
      </c>
      <c r="W26" s="234">
        <v>0</v>
      </c>
      <c r="X26" s="234">
        <v>0</v>
      </c>
      <c r="Y26" s="234">
        <v>4761.72</v>
      </c>
      <c r="Z26" s="234">
        <v>3968.1</v>
      </c>
      <c r="AA26" s="234">
        <v>793.62</v>
      </c>
      <c r="AB26" s="234">
        <v>0</v>
      </c>
      <c r="AC26" s="255">
        <v>0</v>
      </c>
      <c r="AD26" s="234">
        <v>0</v>
      </c>
      <c r="AE26" s="234">
        <v>0</v>
      </c>
      <c r="AF26" s="234">
        <v>0</v>
      </c>
      <c r="AG26" s="234">
        <v>147924.76</v>
      </c>
      <c r="AH26" s="234">
        <v>64600</v>
      </c>
      <c r="AI26" s="234">
        <v>0</v>
      </c>
      <c r="AJ26" s="234">
        <v>72000</v>
      </c>
      <c r="AK26" s="234">
        <v>0</v>
      </c>
      <c r="AL26" s="234">
        <v>4022.64</v>
      </c>
      <c r="AM26" s="234">
        <v>2011.32</v>
      </c>
      <c r="AN26" s="234">
        <v>5290.8</v>
      </c>
      <c r="AO26" s="234">
        <v>0</v>
      </c>
      <c r="AP26" s="234">
        <v>0</v>
      </c>
      <c r="AQ26" s="234">
        <v>0</v>
      </c>
      <c r="AR26" s="234">
        <v>0</v>
      </c>
      <c r="AS26" s="234">
        <v>0</v>
      </c>
      <c r="AT26" s="234">
        <v>0</v>
      </c>
      <c r="AU26" s="234">
        <v>0</v>
      </c>
      <c r="AV26" s="234">
        <v>0</v>
      </c>
      <c r="AW26" s="234">
        <v>0</v>
      </c>
      <c r="AX26" s="234">
        <v>0</v>
      </c>
      <c r="AY26" s="234">
        <v>0</v>
      </c>
      <c r="AZ26" s="234">
        <v>0</v>
      </c>
      <c r="BA26" s="234">
        <v>0</v>
      </c>
      <c r="BB26" s="255">
        <v>0</v>
      </c>
      <c r="BC26" s="255">
        <v>0</v>
      </c>
      <c r="BD26" s="234">
        <v>0</v>
      </c>
      <c r="BE26" s="255">
        <v>0</v>
      </c>
      <c r="BF26" s="234">
        <v>0</v>
      </c>
      <c r="BG26" s="234">
        <v>0</v>
      </c>
      <c r="BH26" s="234">
        <v>0</v>
      </c>
      <c r="BI26" s="234">
        <v>0</v>
      </c>
      <c r="BJ26" s="234">
        <v>0</v>
      </c>
      <c r="BK26" s="234">
        <v>0</v>
      </c>
      <c r="BL26" s="234">
        <v>0</v>
      </c>
      <c r="BM26" s="244">
        <v>0</v>
      </c>
      <c r="BN26" s="234">
        <v>0</v>
      </c>
      <c r="BO26" s="234">
        <v>0</v>
      </c>
      <c r="BP26" s="234">
        <v>0</v>
      </c>
      <c r="BQ26" s="234">
        <v>0</v>
      </c>
      <c r="BR26" s="234">
        <v>0</v>
      </c>
      <c r="BS26" s="234">
        <v>0</v>
      </c>
      <c r="BT26" s="234">
        <v>0</v>
      </c>
      <c r="BU26" s="234">
        <v>0</v>
      </c>
      <c r="BV26" s="234">
        <v>0</v>
      </c>
      <c r="BW26" s="234">
        <v>0</v>
      </c>
      <c r="BX26" s="234">
        <v>0</v>
      </c>
      <c r="BY26" s="234">
        <v>0</v>
      </c>
      <c r="BZ26" s="234">
        <v>0</v>
      </c>
      <c r="CA26" s="234">
        <v>0</v>
      </c>
      <c r="CB26" s="255">
        <v>0</v>
      </c>
      <c r="CC26" s="255">
        <v>0</v>
      </c>
      <c r="CD26" s="234">
        <v>0</v>
      </c>
    </row>
    <row r="27" ht="24.95" customHeight="1" spans="1:82">
      <c r="A27" s="232"/>
      <c r="B27" s="232" t="s">
        <v>127</v>
      </c>
      <c r="C27" s="233"/>
      <c r="D27" s="232"/>
      <c r="E27" s="233" t="s">
        <v>128</v>
      </c>
      <c r="F27" s="234">
        <f t="shared" ref="F27:BQ27" si="20">F28</f>
        <v>412807.12</v>
      </c>
      <c r="G27" s="234">
        <f t="shared" si="20"/>
        <v>0</v>
      </c>
      <c r="H27" s="234">
        <f t="shared" si="20"/>
        <v>0</v>
      </c>
      <c r="I27" s="234">
        <f t="shared" si="20"/>
        <v>0</v>
      </c>
      <c r="J27" s="234">
        <f t="shared" si="20"/>
        <v>0</v>
      </c>
      <c r="K27" s="234">
        <f t="shared" si="20"/>
        <v>0</v>
      </c>
      <c r="L27" s="234">
        <f t="shared" si="20"/>
        <v>0</v>
      </c>
      <c r="M27" s="234">
        <f t="shared" si="20"/>
        <v>0</v>
      </c>
      <c r="N27" s="244">
        <f t="shared" si="20"/>
        <v>0</v>
      </c>
      <c r="O27" s="234">
        <f t="shared" si="20"/>
        <v>0</v>
      </c>
      <c r="P27" s="234">
        <f t="shared" si="20"/>
        <v>0</v>
      </c>
      <c r="Q27" s="234">
        <f t="shared" si="20"/>
        <v>0</v>
      </c>
      <c r="R27" s="234">
        <f t="shared" si="20"/>
        <v>0</v>
      </c>
      <c r="S27" s="234">
        <f t="shared" si="20"/>
        <v>0</v>
      </c>
      <c r="T27" s="234">
        <f t="shared" si="20"/>
        <v>0</v>
      </c>
      <c r="U27" s="234">
        <f t="shared" si="20"/>
        <v>0</v>
      </c>
      <c r="V27" s="234">
        <f t="shared" si="20"/>
        <v>0</v>
      </c>
      <c r="W27" s="234">
        <f t="shared" si="20"/>
        <v>0</v>
      </c>
      <c r="X27" s="234">
        <f t="shared" si="20"/>
        <v>0</v>
      </c>
      <c r="Y27" s="234">
        <f t="shared" si="20"/>
        <v>0</v>
      </c>
      <c r="Z27" s="234">
        <f t="shared" si="20"/>
        <v>0</v>
      </c>
      <c r="AA27" s="234">
        <f t="shared" si="20"/>
        <v>0</v>
      </c>
      <c r="AB27" s="234">
        <f t="shared" si="20"/>
        <v>0</v>
      </c>
      <c r="AC27" s="255">
        <f t="shared" si="20"/>
        <v>0</v>
      </c>
      <c r="AD27" s="234">
        <f t="shared" si="20"/>
        <v>0</v>
      </c>
      <c r="AE27" s="234">
        <f t="shared" si="20"/>
        <v>0</v>
      </c>
      <c r="AF27" s="234">
        <f t="shared" si="20"/>
        <v>0</v>
      </c>
      <c r="AG27" s="234">
        <f t="shared" si="20"/>
        <v>0</v>
      </c>
      <c r="AH27" s="234">
        <f t="shared" si="20"/>
        <v>0</v>
      </c>
      <c r="AI27" s="234">
        <f t="shared" si="20"/>
        <v>0</v>
      </c>
      <c r="AJ27" s="234">
        <f t="shared" si="20"/>
        <v>0</v>
      </c>
      <c r="AK27" s="234">
        <f t="shared" si="20"/>
        <v>0</v>
      </c>
      <c r="AL27" s="234">
        <f t="shared" si="20"/>
        <v>0</v>
      </c>
      <c r="AM27" s="234">
        <f t="shared" si="20"/>
        <v>0</v>
      </c>
      <c r="AN27" s="234">
        <f t="shared" si="20"/>
        <v>0</v>
      </c>
      <c r="AO27" s="234">
        <f t="shared" si="20"/>
        <v>0</v>
      </c>
      <c r="AP27" s="234">
        <f t="shared" si="20"/>
        <v>0</v>
      </c>
      <c r="AQ27" s="234">
        <f t="shared" si="20"/>
        <v>0</v>
      </c>
      <c r="AR27" s="234">
        <f t="shared" si="20"/>
        <v>0</v>
      </c>
      <c r="AS27" s="234">
        <f t="shared" si="20"/>
        <v>0</v>
      </c>
      <c r="AT27" s="234">
        <f t="shared" si="20"/>
        <v>0</v>
      </c>
      <c r="AU27" s="234">
        <f t="shared" si="20"/>
        <v>0</v>
      </c>
      <c r="AV27" s="234">
        <f t="shared" si="20"/>
        <v>0</v>
      </c>
      <c r="AW27" s="234">
        <f t="shared" si="20"/>
        <v>0</v>
      </c>
      <c r="AX27" s="234">
        <f t="shared" si="20"/>
        <v>0</v>
      </c>
      <c r="AY27" s="234">
        <f t="shared" si="20"/>
        <v>0</v>
      </c>
      <c r="AZ27" s="234">
        <f t="shared" si="20"/>
        <v>0</v>
      </c>
      <c r="BA27" s="234">
        <f t="shared" si="20"/>
        <v>0</v>
      </c>
      <c r="BB27" s="255">
        <f t="shared" si="20"/>
        <v>0</v>
      </c>
      <c r="BC27" s="255">
        <f t="shared" si="20"/>
        <v>0</v>
      </c>
      <c r="BD27" s="234">
        <f t="shared" si="20"/>
        <v>412807.12</v>
      </c>
      <c r="BE27" s="255">
        <f t="shared" si="20"/>
        <v>412807.12</v>
      </c>
      <c r="BF27" s="234">
        <f t="shared" si="20"/>
        <v>250680</v>
      </c>
      <c r="BG27" s="234">
        <f t="shared" si="20"/>
        <v>63717.12</v>
      </c>
      <c r="BH27" s="234">
        <f t="shared" si="20"/>
        <v>30000</v>
      </c>
      <c r="BI27" s="234">
        <f t="shared" si="20"/>
        <v>14728</v>
      </c>
      <c r="BJ27" s="234">
        <f t="shared" si="20"/>
        <v>0</v>
      </c>
      <c r="BK27" s="234">
        <f t="shared" si="20"/>
        <v>3682</v>
      </c>
      <c r="BL27" s="234">
        <f t="shared" si="20"/>
        <v>50000</v>
      </c>
      <c r="BM27" s="244">
        <f t="shared" si="20"/>
        <v>0</v>
      </c>
      <c r="BN27" s="234">
        <f t="shared" si="20"/>
        <v>0</v>
      </c>
      <c r="BO27" s="234">
        <f t="shared" si="20"/>
        <v>0</v>
      </c>
      <c r="BP27" s="234">
        <f t="shared" si="20"/>
        <v>0</v>
      </c>
      <c r="BQ27" s="234">
        <f t="shared" si="20"/>
        <v>0</v>
      </c>
      <c r="BR27" s="234">
        <f t="shared" ref="BR27:CD27" si="21">BR28</f>
        <v>0</v>
      </c>
      <c r="BS27" s="234">
        <f t="shared" si="21"/>
        <v>0</v>
      </c>
      <c r="BT27" s="234">
        <f t="shared" si="21"/>
        <v>0</v>
      </c>
      <c r="BU27" s="234">
        <f t="shared" si="21"/>
        <v>0</v>
      </c>
      <c r="BV27" s="234">
        <f t="shared" si="21"/>
        <v>0</v>
      </c>
      <c r="BW27" s="234">
        <f t="shared" si="21"/>
        <v>0</v>
      </c>
      <c r="BX27" s="234">
        <f t="shared" si="21"/>
        <v>0</v>
      </c>
      <c r="BY27" s="234">
        <f t="shared" si="21"/>
        <v>0</v>
      </c>
      <c r="BZ27" s="234">
        <f t="shared" si="21"/>
        <v>0</v>
      </c>
      <c r="CA27" s="234">
        <f t="shared" si="21"/>
        <v>0</v>
      </c>
      <c r="CB27" s="255">
        <f t="shared" si="21"/>
        <v>0</v>
      </c>
      <c r="CC27" s="255">
        <f t="shared" si="21"/>
        <v>0</v>
      </c>
      <c r="CD27" s="234">
        <f t="shared" si="21"/>
        <v>0</v>
      </c>
    </row>
    <row r="28" ht="24.95" customHeight="1" spans="1:82">
      <c r="A28" s="232" t="s">
        <v>107</v>
      </c>
      <c r="B28" s="232" t="s">
        <v>107</v>
      </c>
      <c r="C28" s="233">
        <v>2080208</v>
      </c>
      <c r="D28" s="232" t="s">
        <v>107</v>
      </c>
      <c r="E28" s="233" t="s">
        <v>129</v>
      </c>
      <c r="F28" s="234">
        <v>412807.12</v>
      </c>
      <c r="G28" s="234">
        <v>0</v>
      </c>
      <c r="H28" s="234">
        <v>0</v>
      </c>
      <c r="I28" s="234">
        <v>0</v>
      </c>
      <c r="J28" s="234">
        <v>0</v>
      </c>
      <c r="K28" s="234">
        <v>0</v>
      </c>
      <c r="L28" s="234">
        <v>0</v>
      </c>
      <c r="M28" s="234">
        <v>0</v>
      </c>
      <c r="N28" s="244">
        <v>0</v>
      </c>
      <c r="O28" s="234">
        <v>0</v>
      </c>
      <c r="P28" s="234">
        <v>0</v>
      </c>
      <c r="Q28" s="234">
        <v>0</v>
      </c>
      <c r="R28" s="234">
        <v>0</v>
      </c>
      <c r="S28" s="234">
        <v>0</v>
      </c>
      <c r="T28" s="234">
        <v>0</v>
      </c>
      <c r="U28" s="234">
        <v>0</v>
      </c>
      <c r="V28" s="234">
        <v>0</v>
      </c>
      <c r="W28" s="234">
        <v>0</v>
      </c>
      <c r="X28" s="234">
        <v>0</v>
      </c>
      <c r="Y28" s="234">
        <v>0</v>
      </c>
      <c r="Z28" s="234">
        <v>0</v>
      </c>
      <c r="AA28" s="234">
        <v>0</v>
      </c>
      <c r="AB28" s="234">
        <v>0</v>
      </c>
      <c r="AC28" s="255">
        <v>0</v>
      </c>
      <c r="AD28" s="234">
        <v>0</v>
      </c>
      <c r="AE28" s="234">
        <v>0</v>
      </c>
      <c r="AF28" s="234">
        <v>0</v>
      </c>
      <c r="AG28" s="234">
        <v>0</v>
      </c>
      <c r="AH28" s="234">
        <v>0</v>
      </c>
      <c r="AI28" s="234">
        <v>0</v>
      </c>
      <c r="AJ28" s="234">
        <v>0</v>
      </c>
      <c r="AK28" s="234">
        <v>0</v>
      </c>
      <c r="AL28" s="234">
        <v>0</v>
      </c>
      <c r="AM28" s="234">
        <v>0</v>
      </c>
      <c r="AN28" s="234">
        <v>0</v>
      </c>
      <c r="AO28" s="234">
        <v>0</v>
      </c>
      <c r="AP28" s="234">
        <v>0</v>
      </c>
      <c r="AQ28" s="234">
        <v>0</v>
      </c>
      <c r="AR28" s="234">
        <v>0</v>
      </c>
      <c r="AS28" s="234">
        <v>0</v>
      </c>
      <c r="AT28" s="234">
        <v>0</v>
      </c>
      <c r="AU28" s="234">
        <v>0</v>
      </c>
      <c r="AV28" s="234">
        <v>0</v>
      </c>
      <c r="AW28" s="234">
        <v>0</v>
      </c>
      <c r="AX28" s="234">
        <v>0</v>
      </c>
      <c r="AY28" s="234">
        <v>0</v>
      </c>
      <c r="AZ28" s="234">
        <v>0</v>
      </c>
      <c r="BA28" s="234">
        <v>0</v>
      </c>
      <c r="BB28" s="255">
        <v>0</v>
      </c>
      <c r="BC28" s="255">
        <v>0</v>
      </c>
      <c r="BD28" s="234">
        <v>412807.12</v>
      </c>
      <c r="BE28" s="255">
        <v>412807.12</v>
      </c>
      <c r="BF28" s="234">
        <v>250680</v>
      </c>
      <c r="BG28" s="234">
        <v>63717.12</v>
      </c>
      <c r="BH28" s="234">
        <v>30000</v>
      </c>
      <c r="BI28" s="234">
        <v>14728</v>
      </c>
      <c r="BJ28" s="234">
        <v>0</v>
      </c>
      <c r="BK28" s="234">
        <v>3682</v>
      </c>
      <c r="BL28" s="234">
        <v>50000</v>
      </c>
      <c r="BM28" s="244">
        <v>0</v>
      </c>
      <c r="BN28" s="234">
        <v>0</v>
      </c>
      <c r="BO28" s="234">
        <v>0</v>
      </c>
      <c r="BP28" s="234">
        <v>0</v>
      </c>
      <c r="BQ28" s="234">
        <v>0</v>
      </c>
      <c r="BR28" s="234">
        <v>0</v>
      </c>
      <c r="BS28" s="234">
        <v>0</v>
      </c>
      <c r="BT28" s="234">
        <v>0</v>
      </c>
      <c r="BU28" s="234">
        <v>0</v>
      </c>
      <c r="BV28" s="234">
        <v>0</v>
      </c>
      <c r="BW28" s="234">
        <v>0</v>
      </c>
      <c r="BX28" s="234">
        <v>0</v>
      </c>
      <c r="BY28" s="234">
        <v>0</v>
      </c>
      <c r="BZ28" s="234">
        <v>0</v>
      </c>
      <c r="CA28" s="234">
        <v>0</v>
      </c>
      <c r="CB28" s="255">
        <v>0</v>
      </c>
      <c r="CC28" s="255">
        <v>0</v>
      </c>
      <c r="CD28" s="234">
        <v>0</v>
      </c>
    </row>
    <row r="29" ht="24.95" customHeight="1" spans="1:82">
      <c r="A29" s="232"/>
      <c r="B29" s="232" t="s">
        <v>130</v>
      </c>
      <c r="C29" s="233"/>
      <c r="D29" s="232"/>
      <c r="E29" s="233" t="s">
        <v>131</v>
      </c>
      <c r="F29" s="234">
        <f t="shared" ref="F29:BQ29" si="22">SUM(F30:F32)</f>
        <v>977792.12</v>
      </c>
      <c r="G29" s="234">
        <f t="shared" si="22"/>
        <v>977792.12</v>
      </c>
      <c r="H29" s="234">
        <f t="shared" si="22"/>
        <v>971760.48</v>
      </c>
      <c r="I29" s="234">
        <f t="shared" si="22"/>
        <v>0</v>
      </c>
      <c r="J29" s="234">
        <f t="shared" si="22"/>
        <v>0</v>
      </c>
      <c r="K29" s="234">
        <f t="shared" si="22"/>
        <v>0</v>
      </c>
      <c r="L29" s="234">
        <f t="shared" si="22"/>
        <v>0</v>
      </c>
      <c r="M29" s="234">
        <f t="shared" si="22"/>
        <v>0</v>
      </c>
      <c r="N29" s="244">
        <f t="shared" si="22"/>
        <v>0</v>
      </c>
      <c r="O29" s="234">
        <f t="shared" si="22"/>
        <v>0</v>
      </c>
      <c r="P29" s="234">
        <f t="shared" si="22"/>
        <v>0</v>
      </c>
      <c r="Q29" s="234">
        <f t="shared" si="22"/>
        <v>0</v>
      </c>
      <c r="R29" s="234">
        <f t="shared" si="22"/>
        <v>0</v>
      </c>
      <c r="S29" s="234">
        <f t="shared" si="22"/>
        <v>0</v>
      </c>
      <c r="T29" s="234">
        <f t="shared" si="22"/>
        <v>0</v>
      </c>
      <c r="U29" s="234">
        <f t="shared" si="22"/>
        <v>0</v>
      </c>
      <c r="V29" s="234">
        <f t="shared" si="22"/>
        <v>647840.32</v>
      </c>
      <c r="W29" s="234">
        <f t="shared" si="22"/>
        <v>323920.16</v>
      </c>
      <c r="X29" s="234">
        <f t="shared" si="22"/>
        <v>0</v>
      </c>
      <c r="Y29" s="234">
        <f t="shared" si="22"/>
        <v>0</v>
      </c>
      <c r="Z29" s="234">
        <f t="shared" si="22"/>
        <v>0</v>
      </c>
      <c r="AA29" s="234">
        <f t="shared" si="22"/>
        <v>0</v>
      </c>
      <c r="AB29" s="234">
        <f t="shared" si="22"/>
        <v>0</v>
      </c>
      <c r="AC29" s="255">
        <f t="shared" si="22"/>
        <v>0</v>
      </c>
      <c r="AD29" s="234">
        <f t="shared" si="22"/>
        <v>0</v>
      </c>
      <c r="AE29" s="234">
        <f t="shared" si="22"/>
        <v>0</v>
      </c>
      <c r="AF29" s="234">
        <f t="shared" si="22"/>
        <v>0</v>
      </c>
      <c r="AG29" s="234">
        <f t="shared" si="22"/>
        <v>6031.64</v>
      </c>
      <c r="AH29" s="234">
        <f t="shared" si="22"/>
        <v>0</v>
      </c>
      <c r="AI29" s="234">
        <f t="shared" si="22"/>
        <v>0</v>
      </c>
      <c r="AJ29" s="234">
        <f t="shared" si="22"/>
        <v>0</v>
      </c>
      <c r="AK29" s="234">
        <f t="shared" si="22"/>
        <v>0</v>
      </c>
      <c r="AL29" s="234">
        <f t="shared" si="22"/>
        <v>5471.64</v>
      </c>
      <c r="AM29" s="234">
        <f t="shared" si="22"/>
        <v>0</v>
      </c>
      <c r="AN29" s="234">
        <f t="shared" si="22"/>
        <v>0</v>
      </c>
      <c r="AO29" s="234">
        <f t="shared" si="22"/>
        <v>0</v>
      </c>
      <c r="AP29" s="234">
        <f t="shared" si="22"/>
        <v>0</v>
      </c>
      <c r="AQ29" s="234">
        <f t="shared" si="22"/>
        <v>560</v>
      </c>
      <c r="AR29" s="234">
        <f t="shared" si="22"/>
        <v>0</v>
      </c>
      <c r="AS29" s="234">
        <f t="shared" si="22"/>
        <v>0</v>
      </c>
      <c r="AT29" s="234">
        <f t="shared" si="22"/>
        <v>0</v>
      </c>
      <c r="AU29" s="234">
        <f t="shared" si="22"/>
        <v>0</v>
      </c>
      <c r="AV29" s="234">
        <f t="shared" si="22"/>
        <v>0</v>
      </c>
      <c r="AW29" s="234">
        <f t="shared" si="22"/>
        <v>0</v>
      </c>
      <c r="AX29" s="234">
        <f t="shared" si="22"/>
        <v>0</v>
      </c>
      <c r="AY29" s="234">
        <f t="shared" si="22"/>
        <v>0</v>
      </c>
      <c r="AZ29" s="234">
        <f t="shared" si="22"/>
        <v>0</v>
      </c>
      <c r="BA29" s="234">
        <f t="shared" si="22"/>
        <v>0</v>
      </c>
      <c r="BB29" s="255">
        <f t="shared" si="22"/>
        <v>0</v>
      </c>
      <c r="BC29" s="255">
        <f t="shared" si="22"/>
        <v>0</v>
      </c>
      <c r="BD29" s="234">
        <f t="shared" si="22"/>
        <v>0</v>
      </c>
      <c r="BE29" s="255">
        <f t="shared" si="22"/>
        <v>0</v>
      </c>
      <c r="BF29" s="234">
        <f t="shared" si="22"/>
        <v>0</v>
      </c>
      <c r="BG29" s="234">
        <f t="shared" si="22"/>
        <v>0</v>
      </c>
      <c r="BH29" s="234">
        <f t="shared" si="22"/>
        <v>0</v>
      </c>
      <c r="BI29" s="234">
        <f t="shared" si="22"/>
        <v>0</v>
      </c>
      <c r="BJ29" s="234">
        <f t="shared" si="22"/>
        <v>0</v>
      </c>
      <c r="BK29" s="234">
        <f t="shared" si="22"/>
        <v>0</v>
      </c>
      <c r="BL29" s="234">
        <f t="shared" si="22"/>
        <v>0</v>
      </c>
      <c r="BM29" s="244">
        <f t="shared" si="22"/>
        <v>0</v>
      </c>
      <c r="BN29" s="234">
        <f t="shared" si="22"/>
        <v>0</v>
      </c>
      <c r="BO29" s="234">
        <f t="shared" si="22"/>
        <v>0</v>
      </c>
      <c r="BP29" s="234">
        <f t="shared" si="22"/>
        <v>0</v>
      </c>
      <c r="BQ29" s="234">
        <f t="shared" si="22"/>
        <v>0</v>
      </c>
      <c r="BR29" s="234">
        <f t="shared" ref="BR29:CD29" si="23">SUM(BR30:BR32)</f>
        <v>0</v>
      </c>
      <c r="BS29" s="234">
        <f t="shared" si="23"/>
        <v>0</v>
      </c>
      <c r="BT29" s="234">
        <f t="shared" si="23"/>
        <v>0</v>
      </c>
      <c r="BU29" s="234">
        <f t="shared" si="23"/>
        <v>0</v>
      </c>
      <c r="BV29" s="234">
        <f t="shared" si="23"/>
        <v>0</v>
      </c>
      <c r="BW29" s="234">
        <f t="shared" si="23"/>
        <v>0</v>
      </c>
      <c r="BX29" s="234">
        <f t="shared" si="23"/>
        <v>0</v>
      </c>
      <c r="BY29" s="234">
        <f t="shared" si="23"/>
        <v>0</v>
      </c>
      <c r="BZ29" s="234">
        <f t="shared" si="23"/>
        <v>0</v>
      </c>
      <c r="CA29" s="234">
        <f t="shared" si="23"/>
        <v>0</v>
      </c>
      <c r="CB29" s="255">
        <f t="shared" si="23"/>
        <v>0</v>
      </c>
      <c r="CC29" s="255">
        <f t="shared" si="23"/>
        <v>0</v>
      </c>
      <c r="CD29" s="234">
        <f t="shared" si="23"/>
        <v>0</v>
      </c>
    </row>
    <row r="30" ht="24.95" customHeight="1" spans="1:82">
      <c r="A30" s="232" t="s">
        <v>107</v>
      </c>
      <c r="B30" s="232" t="s">
        <v>107</v>
      </c>
      <c r="C30" s="233">
        <v>2080505</v>
      </c>
      <c r="D30" s="232" t="s">
        <v>107</v>
      </c>
      <c r="E30" s="233" t="s">
        <v>132</v>
      </c>
      <c r="F30" s="234">
        <v>647840.32</v>
      </c>
      <c r="G30" s="234">
        <v>647840.32</v>
      </c>
      <c r="H30" s="234">
        <v>647840.32</v>
      </c>
      <c r="I30" s="234">
        <v>0</v>
      </c>
      <c r="J30" s="234">
        <v>0</v>
      </c>
      <c r="K30" s="234">
        <v>0</v>
      </c>
      <c r="L30" s="234">
        <v>0</v>
      </c>
      <c r="M30" s="234">
        <v>0</v>
      </c>
      <c r="N30" s="244">
        <v>0</v>
      </c>
      <c r="O30" s="234">
        <v>0</v>
      </c>
      <c r="P30" s="234">
        <v>0</v>
      </c>
      <c r="Q30" s="234">
        <v>0</v>
      </c>
      <c r="R30" s="234">
        <v>0</v>
      </c>
      <c r="S30" s="234">
        <v>0</v>
      </c>
      <c r="T30" s="234">
        <v>0</v>
      </c>
      <c r="U30" s="234">
        <v>0</v>
      </c>
      <c r="V30" s="234">
        <v>647840.32</v>
      </c>
      <c r="W30" s="234">
        <v>0</v>
      </c>
      <c r="X30" s="234">
        <v>0</v>
      </c>
      <c r="Y30" s="234">
        <v>0</v>
      </c>
      <c r="Z30" s="234">
        <v>0</v>
      </c>
      <c r="AA30" s="234">
        <v>0</v>
      </c>
      <c r="AB30" s="234">
        <v>0</v>
      </c>
      <c r="AC30" s="255">
        <v>0</v>
      </c>
      <c r="AD30" s="234">
        <v>0</v>
      </c>
      <c r="AE30" s="234">
        <v>0</v>
      </c>
      <c r="AF30" s="234">
        <v>0</v>
      </c>
      <c r="AG30" s="234">
        <v>0</v>
      </c>
      <c r="AH30" s="234">
        <v>0</v>
      </c>
      <c r="AI30" s="234">
        <v>0</v>
      </c>
      <c r="AJ30" s="234">
        <v>0</v>
      </c>
      <c r="AK30" s="234">
        <v>0</v>
      </c>
      <c r="AL30" s="234">
        <v>0</v>
      </c>
      <c r="AM30" s="234">
        <v>0</v>
      </c>
      <c r="AN30" s="234">
        <v>0</v>
      </c>
      <c r="AO30" s="234">
        <v>0</v>
      </c>
      <c r="AP30" s="234">
        <v>0</v>
      </c>
      <c r="AQ30" s="234">
        <v>0</v>
      </c>
      <c r="AR30" s="234">
        <v>0</v>
      </c>
      <c r="AS30" s="234">
        <v>0</v>
      </c>
      <c r="AT30" s="234">
        <v>0</v>
      </c>
      <c r="AU30" s="234">
        <v>0</v>
      </c>
      <c r="AV30" s="234">
        <v>0</v>
      </c>
      <c r="AW30" s="234">
        <v>0</v>
      </c>
      <c r="AX30" s="234">
        <v>0</v>
      </c>
      <c r="AY30" s="234">
        <v>0</v>
      </c>
      <c r="AZ30" s="234">
        <v>0</v>
      </c>
      <c r="BA30" s="234">
        <v>0</v>
      </c>
      <c r="BB30" s="255">
        <v>0</v>
      </c>
      <c r="BC30" s="255">
        <v>0</v>
      </c>
      <c r="BD30" s="234">
        <v>0</v>
      </c>
      <c r="BE30" s="255">
        <v>0</v>
      </c>
      <c r="BF30" s="234">
        <v>0</v>
      </c>
      <c r="BG30" s="234">
        <v>0</v>
      </c>
      <c r="BH30" s="234">
        <v>0</v>
      </c>
      <c r="BI30" s="234">
        <v>0</v>
      </c>
      <c r="BJ30" s="234">
        <v>0</v>
      </c>
      <c r="BK30" s="234">
        <v>0</v>
      </c>
      <c r="BL30" s="234">
        <v>0</v>
      </c>
      <c r="BM30" s="244">
        <v>0</v>
      </c>
      <c r="BN30" s="234">
        <v>0</v>
      </c>
      <c r="BO30" s="234">
        <v>0</v>
      </c>
      <c r="BP30" s="234">
        <v>0</v>
      </c>
      <c r="BQ30" s="234">
        <v>0</v>
      </c>
      <c r="BR30" s="234">
        <v>0</v>
      </c>
      <c r="BS30" s="234">
        <v>0</v>
      </c>
      <c r="BT30" s="234">
        <v>0</v>
      </c>
      <c r="BU30" s="234">
        <v>0</v>
      </c>
      <c r="BV30" s="234">
        <v>0</v>
      </c>
      <c r="BW30" s="234">
        <v>0</v>
      </c>
      <c r="BX30" s="234">
        <v>0</v>
      </c>
      <c r="BY30" s="234">
        <v>0</v>
      </c>
      <c r="BZ30" s="234">
        <v>0</v>
      </c>
      <c r="CA30" s="234">
        <v>0</v>
      </c>
      <c r="CB30" s="255">
        <v>0</v>
      </c>
      <c r="CC30" s="255">
        <v>0</v>
      </c>
      <c r="CD30" s="234">
        <v>0</v>
      </c>
    </row>
    <row r="31" ht="24.95" customHeight="1" spans="1:82">
      <c r="A31" s="232" t="s">
        <v>107</v>
      </c>
      <c r="B31" s="232" t="s">
        <v>107</v>
      </c>
      <c r="C31" s="233">
        <v>2080506</v>
      </c>
      <c r="D31" s="232" t="s">
        <v>107</v>
      </c>
      <c r="E31" s="233" t="s">
        <v>133</v>
      </c>
      <c r="F31" s="234">
        <v>323920.16</v>
      </c>
      <c r="G31" s="234">
        <v>323920.16</v>
      </c>
      <c r="H31" s="234">
        <v>323920.16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4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323920.16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55">
        <v>0</v>
      </c>
      <c r="AD31" s="234">
        <v>0</v>
      </c>
      <c r="AE31" s="234">
        <v>0</v>
      </c>
      <c r="AF31" s="234">
        <v>0</v>
      </c>
      <c r="AG31" s="234">
        <v>0</v>
      </c>
      <c r="AH31" s="234">
        <v>0</v>
      </c>
      <c r="AI31" s="234">
        <v>0</v>
      </c>
      <c r="AJ31" s="234">
        <v>0</v>
      </c>
      <c r="AK31" s="234">
        <v>0</v>
      </c>
      <c r="AL31" s="234">
        <v>0</v>
      </c>
      <c r="AM31" s="234">
        <v>0</v>
      </c>
      <c r="AN31" s="234">
        <v>0</v>
      </c>
      <c r="AO31" s="234">
        <v>0</v>
      </c>
      <c r="AP31" s="234">
        <v>0</v>
      </c>
      <c r="AQ31" s="234">
        <v>0</v>
      </c>
      <c r="AR31" s="234">
        <v>0</v>
      </c>
      <c r="AS31" s="234">
        <v>0</v>
      </c>
      <c r="AT31" s="234">
        <v>0</v>
      </c>
      <c r="AU31" s="234">
        <v>0</v>
      </c>
      <c r="AV31" s="234">
        <v>0</v>
      </c>
      <c r="AW31" s="234">
        <v>0</v>
      </c>
      <c r="AX31" s="234">
        <v>0</v>
      </c>
      <c r="AY31" s="234">
        <v>0</v>
      </c>
      <c r="AZ31" s="234">
        <v>0</v>
      </c>
      <c r="BA31" s="234">
        <v>0</v>
      </c>
      <c r="BB31" s="255">
        <v>0</v>
      </c>
      <c r="BC31" s="255">
        <v>0</v>
      </c>
      <c r="BD31" s="234">
        <v>0</v>
      </c>
      <c r="BE31" s="255">
        <v>0</v>
      </c>
      <c r="BF31" s="234">
        <v>0</v>
      </c>
      <c r="BG31" s="234">
        <v>0</v>
      </c>
      <c r="BH31" s="234">
        <v>0</v>
      </c>
      <c r="BI31" s="234">
        <v>0</v>
      </c>
      <c r="BJ31" s="234">
        <v>0</v>
      </c>
      <c r="BK31" s="234">
        <v>0</v>
      </c>
      <c r="BL31" s="234">
        <v>0</v>
      </c>
      <c r="BM31" s="244">
        <v>0</v>
      </c>
      <c r="BN31" s="234">
        <v>0</v>
      </c>
      <c r="BO31" s="234">
        <v>0</v>
      </c>
      <c r="BP31" s="234">
        <v>0</v>
      </c>
      <c r="BQ31" s="234">
        <v>0</v>
      </c>
      <c r="BR31" s="234">
        <v>0</v>
      </c>
      <c r="BS31" s="234">
        <v>0</v>
      </c>
      <c r="BT31" s="234">
        <v>0</v>
      </c>
      <c r="BU31" s="234">
        <v>0</v>
      </c>
      <c r="BV31" s="234">
        <v>0</v>
      </c>
      <c r="BW31" s="234">
        <v>0</v>
      </c>
      <c r="BX31" s="234">
        <v>0</v>
      </c>
      <c r="BY31" s="234">
        <v>0</v>
      </c>
      <c r="BZ31" s="234">
        <v>0</v>
      </c>
      <c r="CA31" s="234">
        <v>0</v>
      </c>
      <c r="CB31" s="255">
        <v>0</v>
      </c>
      <c r="CC31" s="255">
        <v>0</v>
      </c>
      <c r="CD31" s="234">
        <v>0</v>
      </c>
    </row>
    <row r="32" ht="24.95" customHeight="1" spans="1:82">
      <c r="A32" s="232" t="s">
        <v>107</v>
      </c>
      <c r="B32" s="232" t="s">
        <v>107</v>
      </c>
      <c r="C32" s="233">
        <v>2080599</v>
      </c>
      <c r="D32" s="232" t="s">
        <v>107</v>
      </c>
      <c r="E32" s="233" t="s">
        <v>134</v>
      </c>
      <c r="F32" s="234">
        <v>6031.64</v>
      </c>
      <c r="G32" s="234">
        <v>6031.64</v>
      </c>
      <c r="H32" s="234">
        <v>0</v>
      </c>
      <c r="I32" s="234">
        <v>0</v>
      </c>
      <c r="J32" s="234">
        <v>0</v>
      </c>
      <c r="K32" s="234">
        <v>0</v>
      </c>
      <c r="L32" s="234">
        <v>0</v>
      </c>
      <c r="M32" s="234">
        <v>0</v>
      </c>
      <c r="N32" s="244">
        <v>0</v>
      </c>
      <c r="O32" s="234">
        <v>0</v>
      </c>
      <c r="P32" s="234">
        <v>0</v>
      </c>
      <c r="Q32" s="234">
        <v>0</v>
      </c>
      <c r="R32" s="234">
        <v>0</v>
      </c>
      <c r="S32" s="234">
        <v>0</v>
      </c>
      <c r="T32" s="234">
        <v>0</v>
      </c>
      <c r="U32" s="234">
        <v>0</v>
      </c>
      <c r="V32" s="234">
        <v>0</v>
      </c>
      <c r="W32" s="234">
        <v>0</v>
      </c>
      <c r="X32" s="234">
        <v>0</v>
      </c>
      <c r="Y32" s="234">
        <v>0</v>
      </c>
      <c r="Z32" s="234">
        <v>0</v>
      </c>
      <c r="AA32" s="234">
        <v>0</v>
      </c>
      <c r="AB32" s="234">
        <v>0</v>
      </c>
      <c r="AC32" s="255">
        <v>0</v>
      </c>
      <c r="AD32" s="234">
        <v>0</v>
      </c>
      <c r="AE32" s="234">
        <v>0</v>
      </c>
      <c r="AF32" s="234">
        <v>0</v>
      </c>
      <c r="AG32" s="234">
        <v>6031.64</v>
      </c>
      <c r="AH32" s="234">
        <v>0</v>
      </c>
      <c r="AI32" s="234">
        <v>0</v>
      </c>
      <c r="AJ32" s="234">
        <v>0</v>
      </c>
      <c r="AK32" s="234">
        <v>0</v>
      </c>
      <c r="AL32" s="234">
        <v>5471.64</v>
      </c>
      <c r="AM32" s="234">
        <v>0</v>
      </c>
      <c r="AN32" s="234">
        <v>0</v>
      </c>
      <c r="AO32" s="234">
        <v>0</v>
      </c>
      <c r="AP32" s="234">
        <v>0</v>
      </c>
      <c r="AQ32" s="234">
        <v>560</v>
      </c>
      <c r="AR32" s="234">
        <v>0</v>
      </c>
      <c r="AS32" s="234">
        <v>0</v>
      </c>
      <c r="AT32" s="234">
        <v>0</v>
      </c>
      <c r="AU32" s="234">
        <v>0</v>
      </c>
      <c r="AV32" s="234">
        <v>0</v>
      </c>
      <c r="AW32" s="234">
        <v>0</v>
      </c>
      <c r="AX32" s="234">
        <v>0</v>
      </c>
      <c r="AY32" s="234">
        <v>0</v>
      </c>
      <c r="AZ32" s="234">
        <v>0</v>
      </c>
      <c r="BA32" s="234">
        <v>0</v>
      </c>
      <c r="BB32" s="255">
        <v>0</v>
      </c>
      <c r="BC32" s="255">
        <v>0</v>
      </c>
      <c r="BD32" s="234">
        <v>0</v>
      </c>
      <c r="BE32" s="255">
        <v>0</v>
      </c>
      <c r="BF32" s="234">
        <v>0</v>
      </c>
      <c r="BG32" s="234">
        <v>0</v>
      </c>
      <c r="BH32" s="234">
        <v>0</v>
      </c>
      <c r="BI32" s="234">
        <v>0</v>
      </c>
      <c r="BJ32" s="234">
        <v>0</v>
      </c>
      <c r="BK32" s="234">
        <v>0</v>
      </c>
      <c r="BL32" s="234">
        <v>0</v>
      </c>
      <c r="BM32" s="244">
        <v>0</v>
      </c>
      <c r="BN32" s="234">
        <v>0</v>
      </c>
      <c r="BO32" s="234">
        <v>0</v>
      </c>
      <c r="BP32" s="234">
        <v>0</v>
      </c>
      <c r="BQ32" s="234">
        <v>0</v>
      </c>
      <c r="BR32" s="234">
        <v>0</v>
      </c>
      <c r="BS32" s="234">
        <v>0</v>
      </c>
      <c r="BT32" s="234">
        <v>0</v>
      </c>
      <c r="BU32" s="234">
        <v>0</v>
      </c>
      <c r="BV32" s="234">
        <v>0</v>
      </c>
      <c r="BW32" s="234">
        <v>0</v>
      </c>
      <c r="BX32" s="234">
        <v>0</v>
      </c>
      <c r="BY32" s="234">
        <v>0</v>
      </c>
      <c r="BZ32" s="234">
        <v>0</v>
      </c>
      <c r="CA32" s="234">
        <v>0</v>
      </c>
      <c r="CB32" s="255">
        <v>0</v>
      </c>
      <c r="CC32" s="255">
        <v>0</v>
      </c>
      <c r="CD32" s="234">
        <v>0</v>
      </c>
    </row>
    <row r="33" ht="24.95" customHeight="1" spans="1:82">
      <c r="A33" s="232"/>
      <c r="B33" s="232" t="s">
        <v>138</v>
      </c>
      <c r="C33" s="233"/>
      <c r="D33" s="232"/>
      <c r="E33" s="233" t="s">
        <v>139</v>
      </c>
      <c r="F33" s="234">
        <f t="shared" ref="F33:BQ33" si="24">F34</f>
        <v>263153.24</v>
      </c>
      <c r="G33" s="234">
        <f t="shared" si="24"/>
        <v>263153.24</v>
      </c>
      <c r="H33" s="234">
        <f t="shared" si="24"/>
        <v>188933.16</v>
      </c>
      <c r="I33" s="234">
        <f t="shared" si="24"/>
        <v>69504</v>
      </c>
      <c r="J33" s="234">
        <f t="shared" si="24"/>
        <v>10296</v>
      </c>
      <c r="K33" s="234">
        <f t="shared" si="24"/>
        <v>0</v>
      </c>
      <c r="L33" s="234">
        <f t="shared" si="24"/>
        <v>3096</v>
      </c>
      <c r="M33" s="234">
        <f t="shared" si="24"/>
        <v>0</v>
      </c>
      <c r="N33" s="244">
        <f t="shared" si="24"/>
        <v>0</v>
      </c>
      <c r="O33" s="234">
        <f t="shared" si="24"/>
        <v>0</v>
      </c>
      <c r="P33" s="234">
        <f t="shared" si="24"/>
        <v>7200</v>
      </c>
      <c r="Q33" s="234">
        <f t="shared" si="24"/>
        <v>0</v>
      </c>
      <c r="R33" s="234">
        <f t="shared" si="24"/>
        <v>0</v>
      </c>
      <c r="S33" s="234">
        <f t="shared" si="24"/>
        <v>106620</v>
      </c>
      <c r="T33" s="234">
        <f t="shared" si="24"/>
        <v>67020</v>
      </c>
      <c r="U33" s="234">
        <f t="shared" si="24"/>
        <v>39600</v>
      </c>
      <c r="V33" s="234">
        <f t="shared" si="24"/>
        <v>0</v>
      </c>
      <c r="W33" s="234">
        <f t="shared" si="24"/>
        <v>0</v>
      </c>
      <c r="X33" s="234">
        <f t="shared" si="24"/>
        <v>0</v>
      </c>
      <c r="Y33" s="234">
        <f t="shared" si="24"/>
        <v>2513.16</v>
      </c>
      <c r="Z33" s="234">
        <f t="shared" si="24"/>
        <v>2094.3</v>
      </c>
      <c r="AA33" s="234">
        <f t="shared" si="24"/>
        <v>418.86</v>
      </c>
      <c r="AB33" s="234">
        <f t="shared" si="24"/>
        <v>0</v>
      </c>
      <c r="AC33" s="255">
        <f t="shared" si="24"/>
        <v>0</v>
      </c>
      <c r="AD33" s="234">
        <f t="shared" si="24"/>
        <v>0</v>
      </c>
      <c r="AE33" s="234">
        <f t="shared" si="24"/>
        <v>0</v>
      </c>
      <c r="AF33" s="234">
        <f t="shared" si="24"/>
        <v>0</v>
      </c>
      <c r="AG33" s="234">
        <f t="shared" si="24"/>
        <v>74220.08</v>
      </c>
      <c r="AH33" s="234">
        <f t="shared" si="24"/>
        <v>32300</v>
      </c>
      <c r="AI33" s="234">
        <f t="shared" si="24"/>
        <v>0</v>
      </c>
      <c r="AJ33" s="234">
        <f t="shared" si="24"/>
        <v>36000</v>
      </c>
      <c r="AK33" s="234">
        <f t="shared" si="24"/>
        <v>0</v>
      </c>
      <c r="AL33" s="234">
        <f t="shared" si="24"/>
        <v>2085.12</v>
      </c>
      <c r="AM33" s="234">
        <f t="shared" si="24"/>
        <v>1042.56</v>
      </c>
      <c r="AN33" s="234">
        <f t="shared" si="24"/>
        <v>2792.4</v>
      </c>
      <c r="AO33" s="234">
        <f t="shared" si="24"/>
        <v>0</v>
      </c>
      <c r="AP33" s="234">
        <f t="shared" si="24"/>
        <v>0</v>
      </c>
      <c r="AQ33" s="234">
        <f t="shared" si="24"/>
        <v>0</v>
      </c>
      <c r="AR33" s="234">
        <f t="shared" si="24"/>
        <v>0</v>
      </c>
      <c r="AS33" s="234">
        <f t="shared" si="24"/>
        <v>0</v>
      </c>
      <c r="AT33" s="234">
        <f t="shared" si="24"/>
        <v>0</v>
      </c>
      <c r="AU33" s="234">
        <f t="shared" si="24"/>
        <v>0</v>
      </c>
      <c r="AV33" s="234">
        <f t="shared" si="24"/>
        <v>0</v>
      </c>
      <c r="AW33" s="234">
        <f t="shared" si="24"/>
        <v>0</v>
      </c>
      <c r="AX33" s="234">
        <f t="shared" si="24"/>
        <v>0</v>
      </c>
      <c r="AY33" s="234">
        <f t="shared" si="24"/>
        <v>0</v>
      </c>
      <c r="AZ33" s="234">
        <f t="shared" si="24"/>
        <v>0</v>
      </c>
      <c r="BA33" s="234">
        <f t="shared" si="24"/>
        <v>0</v>
      </c>
      <c r="BB33" s="255">
        <f t="shared" si="24"/>
        <v>0</v>
      </c>
      <c r="BC33" s="255">
        <f t="shared" si="24"/>
        <v>0</v>
      </c>
      <c r="BD33" s="234">
        <f t="shared" si="24"/>
        <v>0</v>
      </c>
      <c r="BE33" s="255">
        <f t="shared" si="24"/>
        <v>0</v>
      </c>
      <c r="BF33" s="234">
        <f t="shared" si="24"/>
        <v>0</v>
      </c>
      <c r="BG33" s="234">
        <f t="shared" si="24"/>
        <v>0</v>
      </c>
      <c r="BH33" s="234">
        <f t="shared" si="24"/>
        <v>0</v>
      </c>
      <c r="BI33" s="234">
        <f t="shared" si="24"/>
        <v>0</v>
      </c>
      <c r="BJ33" s="234">
        <f t="shared" si="24"/>
        <v>0</v>
      </c>
      <c r="BK33" s="234">
        <f t="shared" si="24"/>
        <v>0</v>
      </c>
      <c r="BL33" s="234">
        <f t="shared" si="24"/>
        <v>0</v>
      </c>
      <c r="BM33" s="244">
        <f t="shared" si="24"/>
        <v>0</v>
      </c>
      <c r="BN33" s="234">
        <f t="shared" si="24"/>
        <v>0</v>
      </c>
      <c r="BO33" s="234">
        <f t="shared" si="24"/>
        <v>0</v>
      </c>
      <c r="BP33" s="234">
        <f t="shared" si="24"/>
        <v>0</v>
      </c>
      <c r="BQ33" s="234">
        <f t="shared" si="24"/>
        <v>0</v>
      </c>
      <c r="BR33" s="234">
        <f t="shared" ref="BR33:CD33" si="25">BR34</f>
        <v>0</v>
      </c>
      <c r="BS33" s="234">
        <f t="shared" si="25"/>
        <v>0</v>
      </c>
      <c r="BT33" s="234">
        <f t="shared" si="25"/>
        <v>0</v>
      </c>
      <c r="BU33" s="234">
        <f t="shared" si="25"/>
        <v>0</v>
      </c>
      <c r="BV33" s="234">
        <f t="shared" si="25"/>
        <v>0</v>
      </c>
      <c r="BW33" s="234">
        <f t="shared" si="25"/>
        <v>0</v>
      </c>
      <c r="BX33" s="234">
        <f t="shared" si="25"/>
        <v>0</v>
      </c>
      <c r="BY33" s="234">
        <f t="shared" si="25"/>
        <v>0</v>
      </c>
      <c r="BZ33" s="234">
        <f t="shared" si="25"/>
        <v>0</v>
      </c>
      <c r="CA33" s="234">
        <f t="shared" si="25"/>
        <v>0</v>
      </c>
      <c r="CB33" s="255">
        <f t="shared" si="25"/>
        <v>0</v>
      </c>
      <c r="CC33" s="255">
        <f t="shared" si="25"/>
        <v>0</v>
      </c>
      <c r="CD33" s="234">
        <f t="shared" si="25"/>
        <v>0</v>
      </c>
    </row>
    <row r="34" ht="24.95" customHeight="1" spans="1:82">
      <c r="A34" s="232" t="s">
        <v>107</v>
      </c>
      <c r="B34" s="232" t="s">
        <v>107</v>
      </c>
      <c r="C34" s="233">
        <v>2082850</v>
      </c>
      <c r="D34" s="232" t="s">
        <v>107</v>
      </c>
      <c r="E34" s="233" t="s">
        <v>140</v>
      </c>
      <c r="F34" s="234">
        <v>263153.24</v>
      </c>
      <c r="G34" s="234">
        <v>263153.24</v>
      </c>
      <c r="H34" s="234">
        <v>188933.16</v>
      </c>
      <c r="I34" s="234">
        <v>69504</v>
      </c>
      <c r="J34" s="234">
        <v>10296</v>
      </c>
      <c r="K34" s="234">
        <v>0</v>
      </c>
      <c r="L34" s="234">
        <v>3096</v>
      </c>
      <c r="M34" s="234">
        <v>0</v>
      </c>
      <c r="N34" s="244">
        <v>0</v>
      </c>
      <c r="O34" s="234">
        <v>0</v>
      </c>
      <c r="P34" s="234">
        <v>7200</v>
      </c>
      <c r="Q34" s="234">
        <v>0</v>
      </c>
      <c r="R34" s="234">
        <v>0</v>
      </c>
      <c r="S34" s="234">
        <v>106620</v>
      </c>
      <c r="T34" s="234">
        <v>67020</v>
      </c>
      <c r="U34" s="234">
        <v>39600</v>
      </c>
      <c r="V34" s="234">
        <v>0</v>
      </c>
      <c r="W34" s="234">
        <v>0</v>
      </c>
      <c r="X34" s="234">
        <v>0</v>
      </c>
      <c r="Y34" s="234">
        <v>2513.16</v>
      </c>
      <c r="Z34" s="234">
        <v>2094.3</v>
      </c>
      <c r="AA34" s="234">
        <v>418.86</v>
      </c>
      <c r="AB34" s="234">
        <v>0</v>
      </c>
      <c r="AC34" s="255">
        <v>0</v>
      </c>
      <c r="AD34" s="234">
        <v>0</v>
      </c>
      <c r="AE34" s="234">
        <v>0</v>
      </c>
      <c r="AF34" s="234">
        <v>0</v>
      </c>
      <c r="AG34" s="234">
        <v>74220.08</v>
      </c>
      <c r="AH34" s="234">
        <v>32300</v>
      </c>
      <c r="AI34" s="234">
        <v>0</v>
      </c>
      <c r="AJ34" s="234">
        <v>36000</v>
      </c>
      <c r="AK34" s="234">
        <v>0</v>
      </c>
      <c r="AL34" s="234">
        <v>2085.12</v>
      </c>
      <c r="AM34" s="234">
        <v>1042.56</v>
      </c>
      <c r="AN34" s="234">
        <v>2792.4</v>
      </c>
      <c r="AO34" s="234">
        <v>0</v>
      </c>
      <c r="AP34" s="234">
        <v>0</v>
      </c>
      <c r="AQ34" s="234">
        <v>0</v>
      </c>
      <c r="AR34" s="234">
        <v>0</v>
      </c>
      <c r="AS34" s="234">
        <v>0</v>
      </c>
      <c r="AT34" s="234">
        <v>0</v>
      </c>
      <c r="AU34" s="234">
        <v>0</v>
      </c>
      <c r="AV34" s="234">
        <v>0</v>
      </c>
      <c r="AW34" s="234">
        <v>0</v>
      </c>
      <c r="AX34" s="234">
        <v>0</v>
      </c>
      <c r="AY34" s="234">
        <v>0</v>
      </c>
      <c r="AZ34" s="234">
        <v>0</v>
      </c>
      <c r="BA34" s="234">
        <v>0</v>
      </c>
      <c r="BB34" s="255">
        <v>0</v>
      </c>
      <c r="BC34" s="255">
        <v>0</v>
      </c>
      <c r="BD34" s="234">
        <v>0</v>
      </c>
      <c r="BE34" s="255">
        <v>0</v>
      </c>
      <c r="BF34" s="234">
        <v>0</v>
      </c>
      <c r="BG34" s="234">
        <v>0</v>
      </c>
      <c r="BH34" s="234">
        <v>0</v>
      </c>
      <c r="BI34" s="234">
        <v>0</v>
      </c>
      <c r="BJ34" s="234">
        <v>0</v>
      </c>
      <c r="BK34" s="234">
        <v>0</v>
      </c>
      <c r="BL34" s="234">
        <v>0</v>
      </c>
      <c r="BM34" s="24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0</v>
      </c>
      <c r="BZ34" s="234">
        <v>0</v>
      </c>
      <c r="CA34" s="234">
        <v>0</v>
      </c>
      <c r="CB34" s="255">
        <v>0</v>
      </c>
      <c r="CC34" s="255">
        <v>0</v>
      </c>
      <c r="CD34" s="234">
        <v>0</v>
      </c>
    </row>
    <row r="35" ht="24.95" customHeight="1" spans="1:82">
      <c r="A35" s="232" t="s">
        <v>141</v>
      </c>
      <c r="B35" s="232"/>
      <c r="C35" s="233"/>
      <c r="D35" s="232"/>
      <c r="E35" s="233" t="s">
        <v>142</v>
      </c>
      <c r="F35" s="234">
        <f t="shared" ref="F35:BQ35" si="26">F36</f>
        <v>440565.17</v>
      </c>
      <c r="G35" s="234">
        <f t="shared" si="26"/>
        <v>440565.17</v>
      </c>
      <c r="H35" s="234">
        <f t="shared" si="26"/>
        <v>344165.17</v>
      </c>
      <c r="I35" s="234">
        <f t="shared" si="26"/>
        <v>0</v>
      </c>
      <c r="J35" s="234">
        <f t="shared" si="26"/>
        <v>0</v>
      </c>
      <c r="K35" s="234">
        <f t="shared" si="26"/>
        <v>0</v>
      </c>
      <c r="L35" s="234">
        <f t="shared" si="26"/>
        <v>0</v>
      </c>
      <c r="M35" s="234">
        <f t="shared" si="26"/>
        <v>0</v>
      </c>
      <c r="N35" s="244">
        <f t="shared" si="26"/>
        <v>0</v>
      </c>
      <c r="O35" s="234">
        <f t="shared" si="26"/>
        <v>0</v>
      </c>
      <c r="P35" s="234">
        <f t="shared" si="26"/>
        <v>0</v>
      </c>
      <c r="Q35" s="234">
        <f t="shared" si="26"/>
        <v>0</v>
      </c>
      <c r="R35" s="234">
        <f t="shared" si="26"/>
        <v>0</v>
      </c>
      <c r="S35" s="234">
        <f t="shared" si="26"/>
        <v>0</v>
      </c>
      <c r="T35" s="234">
        <f t="shared" si="26"/>
        <v>0</v>
      </c>
      <c r="U35" s="234">
        <f t="shared" si="26"/>
        <v>0</v>
      </c>
      <c r="V35" s="234">
        <f t="shared" si="26"/>
        <v>0</v>
      </c>
      <c r="W35" s="234">
        <f t="shared" si="26"/>
        <v>0</v>
      </c>
      <c r="X35" s="234">
        <f t="shared" si="26"/>
        <v>344165.17</v>
      </c>
      <c r="Y35" s="234">
        <f t="shared" si="26"/>
        <v>0</v>
      </c>
      <c r="Z35" s="234">
        <f t="shared" si="26"/>
        <v>0</v>
      </c>
      <c r="AA35" s="234">
        <f t="shared" si="26"/>
        <v>0</v>
      </c>
      <c r="AB35" s="234">
        <f t="shared" si="26"/>
        <v>0</v>
      </c>
      <c r="AC35" s="255">
        <f t="shared" si="26"/>
        <v>0</v>
      </c>
      <c r="AD35" s="234">
        <f t="shared" si="26"/>
        <v>0</v>
      </c>
      <c r="AE35" s="234">
        <f t="shared" si="26"/>
        <v>0</v>
      </c>
      <c r="AF35" s="234">
        <f t="shared" si="26"/>
        <v>0</v>
      </c>
      <c r="AG35" s="234">
        <f t="shared" si="26"/>
        <v>0</v>
      </c>
      <c r="AH35" s="234">
        <f t="shared" si="26"/>
        <v>0</v>
      </c>
      <c r="AI35" s="234">
        <f t="shared" si="26"/>
        <v>0</v>
      </c>
      <c r="AJ35" s="234">
        <f t="shared" si="26"/>
        <v>0</v>
      </c>
      <c r="AK35" s="234">
        <f t="shared" si="26"/>
        <v>0</v>
      </c>
      <c r="AL35" s="234">
        <f t="shared" si="26"/>
        <v>0</v>
      </c>
      <c r="AM35" s="234">
        <f t="shared" si="26"/>
        <v>0</v>
      </c>
      <c r="AN35" s="234">
        <f t="shared" si="26"/>
        <v>0</v>
      </c>
      <c r="AO35" s="234">
        <f t="shared" si="26"/>
        <v>0</v>
      </c>
      <c r="AP35" s="234">
        <f t="shared" si="26"/>
        <v>0</v>
      </c>
      <c r="AQ35" s="234">
        <f t="shared" si="26"/>
        <v>0</v>
      </c>
      <c r="AR35" s="234">
        <f t="shared" si="26"/>
        <v>0</v>
      </c>
      <c r="AS35" s="234">
        <f t="shared" si="26"/>
        <v>96400</v>
      </c>
      <c r="AT35" s="234">
        <f t="shared" si="26"/>
        <v>0</v>
      </c>
      <c r="AU35" s="234">
        <f t="shared" si="26"/>
        <v>0</v>
      </c>
      <c r="AV35" s="234">
        <f t="shared" si="26"/>
        <v>0</v>
      </c>
      <c r="AW35" s="234">
        <f t="shared" si="26"/>
        <v>0</v>
      </c>
      <c r="AX35" s="234">
        <f t="shared" si="26"/>
        <v>0</v>
      </c>
      <c r="AY35" s="234">
        <f t="shared" si="26"/>
        <v>0</v>
      </c>
      <c r="AZ35" s="234">
        <f t="shared" si="26"/>
        <v>96400</v>
      </c>
      <c r="BA35" s="234">
        <f t="shared" si="26"/>
        <v>0</v>
      </c>
      <c r="BB35" s="255">
        <f t="shared" si="26"/>
        <v>0</v>
      </c>
      <c r="BC35" s="255">
        <f t="shared" si="26"/>
        <v>0</v>
      </c>
      <c r="BD35" s="234">
        <f t="shared" si="26"/>
        <v>0</v>
      </c>
      <c r="BE35" s="255">
        <f t="shared" si="26"/>
        <v>0</v>
      </c>
      <c r="BF35" s="234">
        <f t="shared" si="26"/>
        <v>0</v>
      </c>
      <c r="BG35" s="234">
        <f t="shared" si="26"/>
        <v>0</v>
      </c>
      <c r="BH35" s="234">
        <f t="shared" si="26"/>
        <v>0</v>
      </c>
      <c r="BI35" s="234">
        <f t="shared" si="26"/>
        <v>0</v>
      </c>
      <c r="BJ35" s="234">
        <f t="shared" si="26"/>
        <v>0</v>
      </c>
      <c r="BK35" s="234">
        <f t="shared" si="26"/>
        <v>0</v>
      </c>
      <c r="BL35" s="234">
        <f t="shared" si="26"/>
        <v>0</v>
      </c>
      <c r="BM35" s="244">
        <f t="shared" si="26"/>
        <v>0</v>
      </c>
      <c r="BN35" s="234">
        <f t="shared" si="26"/>
        <v>0</v>
      </c>
      <c r="BO35" s="234">
        <f t="shared" si="26"/>
        <v>0</v>
      </c>
      <c r="BP35" s="234">
        <f t="shared" si="26"/>
        <v>0</v>
      </c>
      <c r="BQ35" s="234">
        <f t="shared" si="26"/>
        <v>0</v>
      </c>
      <c r="BR35" s="234">
        <f t="shared" ref="BR35:CD35" si="27">BR36</f>
        <v>0</v>
      </c>
      <c r="BS35" s="234">
        <f t="shared" si="27"/>
        <v>0</v>
      </c>
      <c r="BT35" s="234">
        <f t="shared" si="27"/>
        <v>0</v>
      </c>
      <c r="BU35" s="234">
        <f t="shared" si="27"/>
        <v>0</v>
      </c>
      <c r="BV35" s="234">
        <f t="shared" si="27"/>
        <v>0</v>
      </c>
      <c r="BW35" s="234">
        <f t="shared" si="27"/>
        <v>0</v>
      </c>
      <c r="BX35" s="234">
        <f t="shared" si="27"/>
        <v>0</v>
      </c>
      <c r="BY35" s="234">
        <f t="shared" si="27"/>
        <v>0</v>
      </c>
      <c r="BZ35" s="234">
        <f t="shared" si="27"/>
        <v>0</v>
      </c>
      <c r="CA35" s="234">
        <f t="shared" si="27"/>
        <v>0</v>
      </c>
      <c r="CB35" s="255">
        <f t="shared" si="27"/>
        <v>0</v>
      </c>
      <c r="CC35" s="255">
        <f t="shared" si="27"/>
        <v>0</v>
      </c>
      <c r="CD35" s="234">
        <f t="shared" si="27"/>
        <v>0</v>
      </c>
    </row>
    <row r="36" ht="24.95" customHeight="1" spans="1:82">
      <c r="A36" s="232"/>
      <c r="B36" s="232" t="s">
        <v>143</v>
      </c>
      <c r="C36" s="233"/>
      <c r="D36" s="232"/>
      <c r="E36" s="233" t="s">
        <v>144</v>
      </c>
      <c r="F36" s="234">
        <f t="shared" ref="F36:BQ36" si="28">SUM(F37:F39)</f>
        <v>440565.17</v>
      </c>
      <c r="G36" s="234">
        <f t="shared" si="28"/>
        <v>440565.17</v>
      </c>
      <c r="H36" s="234">
        <f t="shared" si="28"/>
        <v>344165.17</v>
      </c>
      <c r="I36" s="234">
        <f t="shared" si="28"/>
        <v>0</v>
      </c>
      <c r="J36" s="234">
        <f t="shared" si="28"/>
        <v>0</v>
      </c>
      <c r="K36" s="234">
        <f t="shared" si="28"/>
        <v>0</v>
      </c>
      <c r="L36" s="234">
        <f t="shared" si="28"/>
        <v>0</v>
      </c>
      <c r="M36" s="234">
        <f t="shared" si="28"/>
        <v>0</v>
      </c>
      <c r="N36" s="244">
        <f t="shared" si="28"/>
        <v>0</v>
      </c>
      <c r="O36" s="234">
        <f t="shared" si="28"/>
        <v>0</v>
      </c>
      <c r="P36" s="234">
        <f t="shared" si="28"/>
        <v>0</v>
      </c>
      <c r="Q36" s="234">
        <f t="shared" si="28"/>
        <v>0</v>
      </c>
      <c r="R36" s="234">
        <f t="shared" si="28"/>
        <v>0</v>
      </c>
      <c r="S36" s="234">
        <f t="shared" si="28"/>
        <v>0</v>
      </c>
      <c r="T36" s="234">
        <f t="shared" si="28"/>
        <v>0</v>
      </c>
      <c r="U36" s="234">
        <f t="shared" si="28"/>
        <v>0</v>
      </c>
      <c r="V36" s="234">
        <f t="shared" si="28"/>
        <v>0</v>
      </c>
      <c r="W36" s="234">
        <f t="shared" si="28"/>
        <v>0</v>
      </c>
      <c r="X36" s="234">
        <f t="shared" si="28"/>
        <v>344165.17</v>
      </c>
      <c r="Y36" s="234">
        <f t="shared" si="28"/>
        <v>0</v>
      </c>
      <c r="Z36" s="234">
        <f t="shared" si="28"/>
        <v>0</v>
      </c>
      <c r="AA36" s="234">
        <f t="shared" si="28"/>
        <v>0</v>
      </c>
      <c r="AB36" s="234">
        <f t="shared" si="28"/>
        <v>0</v>
      </c>
      <c r="AC36" s="255">
        <f t="shared" si="28"/>
        <v>0</v>
      </c>
      <c r="AD36" s="234">
        <f t="shared" si="28"/>
        <v>0</v>
      </c>
      <c r="AE36" s="234">
        <f t="shared" si="28"/>
        <v>0</v>
      </c>
      <c r="AF36" s="234">
        <f t="shared" si="28"/>
        <v>0</v>
      </c>
      <c r="AG36" s="234">
        <f t="shared" si="28"/>
        <v>0</v>
      </c>
      <c r="AH36" s="234">
        <f t="shared" si="28"/>
        <v>0</v>
      </c>
      <c r="AI36" s="234">
        <f t="shared" si="28"/>
        <v>0</v>
      </c>
      <c r="AJ36" s="234">
        <f t="shared" si="28"/>
        <v>0</v>
      </c>
      <c r="AK36" s="234">
        <f t="shared" si="28"/>
        <v>0</v>
      </c>
      <c r="AL36" s="234">
        <f t="shared" si="28"/>
        <v>0</v>
      </c>
      <c r="AM36" s="234">
        <f t="shared" si="28"/>
        <v>0</v>
      </c>
      <c r="AN36" s="234">
        <f t="shared" si="28"/>
        <v>0</v>
      </c>
      <c r="AO36" s="234">
        <f t="shared" si="28"/>
        <v>0</v>
      </c>
      <c r="AP36" s="234">
        <f t="shared" si="28"/>
        <v>0</v>
      </c>
      <c r="AQ36" s="234">
        <f t="shared" si="28"/>
        <v>0</v>
      </c>
      <c r="AR36" s="234">
        <f t="shared" si="28"/>
        <v>0</v>
      </c>
      <c r="AS36" s="234">
        <f t="shared" si="28"/>
        <v>96400</v>
      </c>
      <c r="AT36" s="234">
        <f t="shared" si="28"/>
        <v>0</v>
      </c>
      <c r="AU36" s="234">
        <f t="shared" si="28"/>
        <v>0</v>
      </c>
      <c r="AV36" s="234">
        <f t="shared" si="28"/>
        <v>0</v>
      </c>
      <c r="AW36" s="234">
        <f t="shared" si="28"/>
        <v>0</v>
      </c>
      <c r="AX36" s="234">
        <f t="shared" si="28"/>
        <v>0</v>
      </c>
      <c r="AY36" s="234">
        <f t="shared" si="28"/>
        <v>0</v>
      </c>
      <c r="AZ36" s="234">
        <f t="shared" si="28"/>
        <v>96400</v>
      </c>
      <c r="BA36" s="234">
        <f t="shared" si="28"/>
        <v>0</v>
      </c>
      <c r="BB36" s="255">
        <f t="shared" si="28"/>
        <v>0</v>
      </c>
      <c r="BC36" s="255">
        <f t="shared" si="28"/>
        <v>0</v>
      </c>
      <c r="BD36" s="234">
        <f t="shared" si="28"/>
        <v>0</v>
      </c>
      <c r="BE36" s="255">
        <f t="shared" si="28"/>
        <v>0</v>
      </c>
      <c r="BF36" s="234">
        <f t="shared" si="28"/>
        <v>0</v>
      </c>
      <c r="BG36" s="234">
        <f t="shared" si="28"/>
        <v>0</v>
      </c>
      <c r="BH36" s="234">
        <f t="shared" si="28"/>
        <v>0</v>
      </c>
      <c r="BI36" s="234">
        <f t="shared" si="28"/>
        <v>0</v>
      </c>
      <c r="BJ36" s="234">
        <f t="shared" si="28"/>
        <v>0</v>
      </c>
      <c r="BK36" s="234">
        <f t="shared" si="28"/>
        <v>0</v>
      </c>
      <c r="BL36" s="234">
        <f t="shared" si="28"/>
        <v>0</v>
      </c>
      <c r="BM36" s="244">
        <f t="shared" si="28"/>
        <v>0</v>
      </c>
      <c r="BN36" s="234">
        <f t="shared" si="28"/>
        <v>0</v>
      </c>
      <c r="BO36" s="234">
        <f t="shared" si="28"/>
        <v>0</v>
      </c>
      <c r="BP36" s="234">
        <f t="shared" si="28"/>
        <v>0</v>
      </c>
      <c r="BQ36" s="234">
        <f t="shared" si="28"/>
        <v>0</v>
      </c>
      <c r="BR36" s="234">
        <f t="shared" ref="BR36:CD36" si="29">SUM(BR37:BR39)</f>
        <v>0</v>
      </c>
      <c r="BS36" s="234">
        <f t="shared" si="29"/>
        <v>0</v>
      </c>
      <c r="BT36" s="234">
        <f t="shared" si="29"/>
        <v>0</v>
      </c>
      <c r="BU36" s="234">
        <f t="shared" si="29"/>
        <v>0</v>
      </c>
      <c r="BV36" s="234">
        <f t="shared" si="29"/>
        <v>0</v>
      </c>
      <c r="BW36" s="234">
        <f t="shared" si="29"/>
        <v>0</v>
      </c>
      <c r="BX36" s="234">
        <f t="shared" si="29"/>
        <v>0</v>
      </c>
      <c r="BY36" s="234">
        <f t="shared" si="29"/>
        <v>0</v>
      </c>
      <c r="BZ36" s="234">
        <f t="shared" si="29"/>
        <v>0</v>
      </c>
      <c r="CA36" s="234">
        <f t="shared" si="29"/>
        <v>0</v>
      </c>
      <c r="CB36" s="255">
        <f t="shared" si="29"/>
        <v>0</v>
      </c>
      <c r="CC36" s="255">
        <f t="shared" si="29"/>
        <v>0</v>
      </c>
      <c r="CD36" s="234">
        <f t="shared" si="29"/>
        <v>0</v>
      </c>
    </row>
    <row r="37" ht="24.95" customHeight="1" spans="1:82">
      <c r="A37" s="232" t="s">
        <v>107</v>
      </c>
      <c r="B37" s="232" t="s">
        <v>107</v>
      </c>
      <c r="C37" s="233">
        <v>2101101</v>
      </c>
      <c r="D37" s="232" t="s">
        <v>107</v>
      </c>
      <c r="E37" s="233" t="s">
        <v>145</v>
      </c>
      <c r="F37" s="234">
        <v>227015.81</v>
      </c>
      <c r="G37" s="234">
        <v>227015.81</v>
      </c>
      <c r="H37" s="234">
        <v>187015.81</v>
      </c>
      <c r="I37" s="234">
        <v>0</v>
      </c>
      <c r="J37" s="234">
        <v>0</v>
      </c>
      <c r="K37" s="234">
        <v>0</v>
      </c>
      <c r="L37" s="234">
        <v>0</v>
      </c>
      <c r="M37" s="234">
        <v>0</v>
      </c>
      <c r="N37" s="244">
        <v>0</v>
      </c>
      <c r="O37" s="234">
        <v>0</v>
      </c>
      <c r="P37" s="234">
        <v>0</v>
      </c>
      <c r="Q37" s="234">
        <v>0</v>
      </c>
      <c r="R37" s="234">
        <v>0</v>
      </c>
      <c r="S37" s="234">
        <v>0</v>
      </c>
      <c r="T37" s="234">
        <v>0</v>
      </c>
      <c r="U37" s="234">
        <v>0</v>
      </c>
      <c r="V37" s="234">
        <v>0</v>
      </c>
      <c r="W37" s="234">
        <v>0</v>
      </c>
      <c r="X37" s="234">
        <v>187015.81</v>
      </c>
      <c r="Y37" s="234">
        <v>0</v>
      </c>
      <c r="Z37" s="234">
        <v>0</v>
      </c>
      <c r="AA37" s="234">
        <v>0</v>
      </c>
      <c r="AB37" s="234">
        <v>0</v>
      </c>
      <c r="AC37" s="255">
        <v>0</v>
      </c>
      <c r="AD37" s="234">
        <v>0</v>
      </c>
      <c r="AE37" s="234">
        <v>0</v>
      </c>
      <c r="AF37" s="234">
        <v>0</v>
      </c>
      <c r="AG37" s="234">
        <v>0</v>
      </c>
      <c r="AH37" s="234">
        <v>0</v>
      </c>
      <c r="AI37" s="234">
        <v>0</v>
      </c>
      <c r="AJ37" s="234">
        <v>0</v>
      </c>
      <c r="AK37" s="234">
        <v>0</v>
      </c>
      <c r="AL37" s="234">
        <v>0</v>
      </c>
      <c r="AM37" s="234">
        <v>0</v>
      </c>
      <c r="AN37" s="234">
        <v>0</v>
      </c>
      <c r="AO37" s="234">
        <v>0</v>
      </c>
      <c r="AP37" s="234">
        <v>0</v>
      </c>
      <c r="AQ37" s="234">
        <v>0</v>
      </c>
      <c r="AR37" s="234">
        <v>0</v>
      </c>
      <c r="AS37" s="234">
        <v>40000</v>
      </c>
      <c r="AT37" s="234">
        <v>0</v>
      </c>
      <c r="AU37" s="234">
        <v>0</v>
      </c>
      <c r="AV37" s="234">
        <v>0</v>
      </c>
      <c r="AW37" s="234">
        <v>0</v>
      </c>
      <c r="AX37" s="234">
        <v>0</v>
      </c>
      <c r="AY37" s="234">
        <v>0</v>
      </c>
      <c r="AZ37" s="234">
        <v>40000</v>
      </c>
      <c r="BA37" s="234">
        <v>0</v>
      </c>
      <c r="BB37" s="255">
        <v>0</v>
      </c>
      <c r="BC37" s="255">
        <v>0</v>
      </c>
      <c r="BD37" s="234">
        <v>0</v>
      </c>
      <c r="BE37" s="255">
        <v>0</v>
      </c>
      <c r="BF37" s="234">
        <v>0</v>
      </c>
      <c r="BG37" s="234">
        <v>0</v>
      </c>
      <c r="BH37" s="234">
        <v>0</v>
      </c>
      <c r="BI37" s="234">
        <v>0</v>
      </c>
      <c r="BJ37" s="234">
        <v>0</v>
      </c>
      <c r="BK37" s="234">
        <v>0</v>
      </c>
      <c r="BL37" s="234">
        <v>0</v>
      </c>
      <c r="BM37" s="244">
        <v>0</v>
      </c>
      <c r="BN37" s="234">
        <v>0</v>
      </c>
      <c r="BO37" s="234">
        <v>0</v>
      </c>
      <c r="BP37" s="234">
        <v>0</v>
      </c>
      <c r="BQ37" s="234">
        <v>0</v>
      </c>
      <c r="BR37" s="234">
        <v>0</v>
      </c>
      <c r="BS37" s="234">
        <v>0</v>
      </c>
      <c r="BT37" s="234">
        <v>0</v>
      </c>
      <c r="BU37" s="234">
        <v>0</v>
      </c>
      <c r="BV37" s="234">
        <v>0</v>
      </c>
      <c r="BW37" s="234">
        <v>0</v>
      </c>
      <c r="BX37" s="234">
        <v>0</v>
      </c>
      <c r="BY37" s="234">
        <v>0</v>
      </c>
      <c r="BZ37" s="234">
        <v>0</v>
      </c>
      <c r="CA37" s="234">
        <v>0</v>
      </c>
      <c r="CB37" s="255">
        <v>0</v>
      </c>
      <c r="CC37" s="255">
        <v>0</v>
      </c>
      <c r="CD37" s="234">
        <v>0</v>
      </c>
    </row>
    <row r="38" ht="24.95" customHeight="1" spans="1:82">
      <c r="A38" s="232" t="s">
        <v>107</v>
      </c>
      <c r="B38" s="232" t="s">
        <v>107</v>
      </c>
      <c r="C38" s="233">
        <v>2101102</v>
      </c>
      <c r="D38" s="232" t="s">
        <v>107</v>
      </c>
      <c r="E38" s="233" t="s">
        <v>146</v>
      </c>
      <c r="F38" s="234">
        <v>195549.36</v>
      </c>
      <c r="G38" s="234">
        <v>195549.36</v>
      </c>
      <c r="H38" s="234">
        <v>157149.36</v>
      </c>
      <c r="I38" s="234">
        <v>0</v>
      </c>
      <c r="J38" s="234">
        <v>0</v>
      </c>
      <c r="K38" s="234">
        <v>0</v>
      </c>
      <c r="L38" s="234">
        <v>0</v>
      </c>
      <c r="M38" s="234">
        <v>0</v>
      </c>
      <c r="N38" s="244">
        <v>0</v>
      </c>
      <c r="O38" s="234">
        <v>0</v>
      </c>
      <c r="P38" s="234">
        <v>0</v>
      </c>
      <c r="Q38" s="234">
        <v>0</v>
      </c>
      <c r="R38" s="234">
        <v>0</v>
      </c>
      <c r="S38" s="234">
        <v>0</v>
      </c>
      <c r="T38" s="234">
        <v>0</v>
      </c>
      <c r="U38" s="234">
        <v>0</v>
      </c>
      <c r="V38" s="234">
        <v>0</v>
      </c>
      <c r="W38" s="234">
        <v>0</v>
      </c>
      <c r="X38" s="234">
        <v>157149.36</v>
      </c>
      <c r="Y38" s="234">
        <v>0</v>
      </c>
      <c r="Z38" s="234">
        <v>0</v>
      </c>
      <c r="AA38" s="234">
        <v>0</v>
      </c>
      <c r="AB38" s="234">
        <v>0</v>
      </c>
      <c r="AC38" s="255">
        <v>0</v>
      </c>
      <c r="AD38" s="234">
        <v>0</v>
      </c>
      <c r="AE38" s="234">
        <v>0</v>
      </c>
      <c r="AF38" s="234">
        <v>0</v>
      </c>
      <c r="AG38" s="234">
        <v>0</v>
      </c>
      <c r="AH38" s="234">
        <v>0</v>
      </c>
      <c r="AI38" s="234">
        <v>0</v>
      </c>
      <c r="AJ38" s="234">
        <v>0</v>
      </c>
      <c r="AK38" s="234">
        <v>0</v>
      </c>
      <c r="AL38" s="234">
        <v>0</v>
      </c>
      <c r="AM38" s="234">
        <v>0</v>
      </c>
      <c r="AN38" s="234">
        <v>0</v>
      </c>
      <c r="AO38" s="234">
        <v>0</v>
      </c>
      <c r="AP38" s="234">
        <v>0</v>
      </c>
      <c r="AQ38" s="234">
        <v>0</v>
      </c>
      <c r="AR38" s="234">
        <v>0</v>
      </c>
      <c r="AS38" s="234">
        <v>38400</v>
      </c>
      <c r="AT38" s="234">
        <v>0</v>
      </c>
      <c r="AU38" s="234">
        <v>0</v>
      </c>
      <c r="AV38" s="234">
        <v>0</v>
      </c>
      <c r="AW38" s="234">
        <v>0</v>
      </c>
      <c r="AX38" s="234">
        <v>0</v>
      </c>
      <c r="AY38" s="234">
        <v>0</v>
      </c>
      <c r="AZ38" s="234">
        <v>38400</v>
      </c>
      <c r="BA38" s="234">
        <v>0</v>
      </c>
      <c r="BB38" s="255">
        <v>0</v>
      </c>
      <c r="BC38" s="255">
        <v>0</v>
      </c>
      <c r="BD38" s="234">
        <v>0</v>
      </c>
      <c r="BE38" s="255">
        <v>0</v>
      </c>
      <c r="BF38" s="234">
        <v>0</v>
      </c>
      <c r="BG38" s="234">
        <v>0</v>
      </c>
      <c r="BH38" s="234">
        <v>0</v>
      </c>
      <c r="BI38" s="234">
        <v>0</v>
      </c>
      <c r="BJ38" s="234">
        <v>0</v>
      </c>
      <c r="BK38" s="234">
        <v>0</v>
      </c>
      <c r="BL38" s="234">
        <v>0</v>
      </c>
      <c r="BM38" s="244">
        <v>0</v>
      </c>
      <c r="BN38" s="234">
        <v>0</v>
      </c>
      <c r="BO38" s="234">
        <v>0</v>
      </c>
      <c r="BP38" s="234">
        <v>0</v>
      </c>
      <c r="BQ38" s="234">
        <v>0</v>
      </c>
      <c r="BR38" s="234">
        <v>0</v>
      </c>
      <c r="BS38" s="234">
        <v>0</v>
      </c>
      <c r="BT38" s="234">
        <v>0</v>
      </c>
      <c r="BU38" s="234">
        <v>0</v>
      </c>
      <c r="BV38" s="234">
        <v>0</v>
      </c>
      <c r="BW38" s="234">
        <v>0</v>
      </c>
      <c r="BX38" s="234">
        <v>0</v>
      </c>
      <c r="BY38" s="234">
        <v>0</v>
      </c>
      <c r="BZ38" s="234">
        <v>0</v>
      </c>
      <c r="CA38" s="234">
        <v>0</v>
      </c>
      <c r="CB38" s="255">
        <v>0</v>
      </c>
      <c r="CC38" s="255">
        <v>0</v>
      </c>
      <c r="CD38" s="234">
        <v>0</v>
      </c>
    </row>
    <row r="39" ht="24.95" customHeight="1" spans="1:82">
      <c r="A39" s="232" t="s">
        <v>107</v>
      </c>
      <c r="B39" s="232" t="s">
        <v>107</v>
      </c>
      <c r="C39" s="233">
        <v>2101199</v>
      </c>
      <c r="D39" s="232" t="s">
        <v>107</v>
      </c>
      <c r="E39" s="233" t="s">
        <v>147</v>
      </c>
      <c r="F39" s="234">
        <v>18000</v>
      </c>
      <c r="G39" s="234">
        <v>18000</v>
      </c>
      <c r="H39" s="234">
        <v>0</v>
      </c>
      <c r="I39" s="234">
        <v>0</v>
      </c>
      <c r="J39" s="234">
        <v>0</v>
      </c>
      <c r="K39" s="234">
        <v>0</v>
      </c>
      <c r="L39" s="234">
        <v>0</v>
      </c>
      <c r="M39" s="234">
        <v>0</v>
      </c>
      <c r="N39" s="244">
        <v>0</v>
      </c>
      <c r="O39" s="234">
        <v>0</v>
      </c>
      <c r="P39" s="234">
        <v>0</v>
      </c>
      <c r="Q39" s="234">
        <v>0</v>
      </c>
      <c r="R39" s="234">
        <v>0</v>
      </c>
      <c r="S39" s="234">
        <v>0</v>
      </c>
      <c r="T39" s="234">
        <v>0</v>
      </c>
      <c r="U39" s="234">
        <v>0</v>
      </c>
      <c r="V39" s="234">
        <v>0</v>
      </c>
      <c r="W39" s="234">
        <v>0</v>
      </c>
      <c r="X39" s="234">
        <v>0</v>
      </c>
      <c r="Y39" s="234">
        <v>0</v>
      </c>
      <c r="Z39" s="234">
        <v>0</v>
      </c>
      <c r="AA39" s="234">
        <v>0</v>
      </c>
      <c r="AB39" s="234">
        <v>0</v>
      </c>
      <c r="AC39" s="255">
        <v>0</v>
      </c>
      <c r="AD39" s="234">
        <v>0</v>
      </c>
      <c r="AE39" s="234">
        <v>0</v>
      </c>
      <c r="AF39" s="234">
        <v>0</v>
      </c>
      <c r="AG39" s="234">
        <v>0</v>
      </c>
      <c r="AH39" s="234">
        <v>0</v>
      </c>
      <c r="AI39" s="234">
        <v>0</v>
      </c>
      <c r="AJ39" s="234">
        <v>0</v>
      </c>
      <c r="AK39" s="234">
        <v>0</v>
      </c>
      <c r="AL39" s="234">
        <v>0</v>
      </c>
      <c r="AM39" s="234">
        <v>0</v>
      </c>
      <c r="AN39" s="234">
        <v>0</v>
      </c>
      <c r="AO39" s="234">
        <v>0</v>
      </c>
      <c r="AP39" s="234">
        <v>0</v>
      </c>
      <c r="AQ39" s="234">
        <v>0</v>
      </c>
      <c r="AR39" s="234">
        <v>0</v>
      </c>
      <c r="AS39" s="234">
        <v>18000</v>
      </c>
      <c r="AT39" s="234">
        <v>0</v>
      </c>
      <c r="AU39" s="234">
        <v>0</v>
      </c>
      <c r="AV39" s="234">
        <v>0</v>
      </c>
      <c r="AW39" s="234">
        <v>0</v>
      </c>
      <c r="AX39" s="234">
        <v>0</v>
      </c>
      <c r="AY39" s="234">
        <v>0</v>
      </c>
      <c r="AZ39" s="234">
        <v>18000</v>
      </c>
      <c r="BA39" s="234">
        <v>0</v>
      </c>
      <c r="BB39" s="255">
        <v>0</v>
      </c>
      <c r="BC39" s="255">
        <v>0</v>
      </c>
      <c r="BD39" s="234">
        <v>0</v>
      </c>
      <c r="BE39" s="255">
        <v>0</v>
      </c>
      <c r="BF39" s="234">
        <v>0</v>
      </c>
      <c r="BG39" s="234">
        <v>0</v>
      </c>
      <c r="BH39" s="234">
        <v>0</v>
      </c>
      <c r="BI39" s="234">
        <v>0</v>
      </c>
      <c r="BJ39" s="234">
        <v>0</v>
      </c>
      <c r="BK39" s="234">
        <v>0</v>
      </c>
      <c r="BL39" s="234">
        <v>0</v>
      </c>
      <c r="BM39" s="244">
        <v>0</v>
      </c>
      <c r="BN39" s="234">
        <v>0</v>
      </c>
      <c r="BO39" s="234">
        <v>0</v>
      </c>
      <c r="BP39" s="234">
        <v>0</v>
      </c>
      <c r="BQ39" s="234">
        <v>0</v>
      </c>
      <c r="BR39" s="234">
        <v>0</v>
      </c>
      <c r="BS39" s="234">
        <v>0</v>
      </c>
      <c r="BT39" s="234">
        <v>0</v>
      </c>
      <c r="BU39" s="234">
        <v>0</v>
      </c>
      <c r="BV39" s="234">
        <v>0</v>
      </c>
      <c r="BW39" s="234">
        <v>0</v>
      </c>
      <c r="BX39" s="234">
        <v>0</v>
      </c>
      <c r="BY39" s="234">
        <v>0</v>
      </c>
      <c r="BZ39" s="234">
        <v>0</v>
      </c>
      <c r="CA39" s="234">
        <v>0</v>
      </c>
      <c r="CB39" s="255">
        <v>0</v>
      </c>
      <c r="CC39" s="255">
        <v>0</v>
      </c>
      <c r="CD39" s="234">
        <v>0</v>
      </c>
    </row>
    <row r="40" ht="24.95" customHeight="1" spans="1:82">
      <c r="A40" s="232" t="s">
        <v>148</v>
      </c>
      <c r="B40" s="232"/>
      <c r="C40" s="233"/>
      <c r="D40" s="232"/>
      <c r="E40" s="233" t="s">
        <v>149</v>
      </c>
      <c r="F40" s="234">
        <f t="shared" ref="F40:BQ40" si="30">F41</f>
        <v>676510.65</v>
      </c>
      <c r="G40" s="234">
        <f t="shared" si="30"/>
        <v>429510.65</v>
      </c>
      <c r="H40" s="234">
        <f t="shared" si="30"/>
        <v>316266.89</v>
      </c>
      <c r="I40" s="234">
        <f t="shared" si="30"/>
        <v>132432</v>
      </c>
      <c r="J40" s="234">
        <f t="shared" si="30"/>
        <v>15444</v>
      </c>
      <c r="K40" s="234">
        <f t="shared" si="30"/>
        <v>0</v>
      </c>
      <c r="L40" s="234">
        <f t="shared" si="30"/>
        <v>4644</v>
      </c>
      <c r="M40" s="234">
        <f t="shared" si="30"/>
        <v>0</v>
      </c>
      <c r="N40" s="244">
        <f t="shared" si="30"/>
        <v>0</v>
      </c>
      <c r="O40" s="234">
        <f t="shared" si="30"/>
        <v>0</v>
      </c>
      <c r="P40" s="234">
        <f t="shared" si="30"/>
        <v>10800</v>
      </c>
      <c r="Q40" s="234">
        <f t="shared" si="30"/>
        <v>0</v>
      </c>
      <c r="R40" s="234">
        <f t="shared" si="30"/>
        <v>0</v>
      </c>
      <c r="S40" s="234">
        <f t="shared" si="30"/>
        <v>164040</v>
      </c>
      <c r="T40" s="234">
        <f t="shared" si="30"/>
        <v>104640</v>
      </c>
      <c r="U40" s="234">
        <f t="shared" si="30"/>
        <v>59400</v>
      </c>
      <c r="V40" s="234">
        <f t="shared" si="30"/>
        <v>0</v>
      </c>
      <c r="W40" s="234">
        <f t="shared" si="30"/>
        <v>0</v>
      </c>
      <c r="X40" s="234">
        <f t="shared" si="30"/>
        <v>0</v>
      </c>
      <c r="Y40" s="234">
        <f t="shared" si="30"/>
        <v>4350.89</v>
      </c>
      <c r="Z40" s="234">
        <f t="shared" si="30"/>
        <v>3625.74</v>
      </c>
      <c r="AA40" s="234">
        <f t="shared" si="30"/>
        <v>725.15</v>
      </c>
      <c r="AB40" s="234">
        <f t="shared" si="30"/>
        <v>0</v>
      </c>
      <c r="AC40" s="255">
        <f t="shared" si="30"/>
        <v>0</v>
      </c>
      <c r="AD40" s="234">
        <f t="shared" si="30"/>
        <v>0</v>
      </c>
      <c r="AE40" s="234">
        <f t="shared" si="30"/>
        <v>0</v>
      </c>
      <c r="AF40" s="234">
        <f t="shared" si="30"/>
        <v>0</v>
      </c>
      <c r="AG40" s="234">
        <f t="shared" si="30"/>
        <v>113243.76</v>
      </c>
      <c r="AH40" s="234">
        <f t="shared" si="30"/>
        <v>48450</v>
      </c>
      <c r="AI40" s="234">
        <f t="shared" si="30"/>
        <v>0</v>
      </c>
      <c r="AJ40" s="234">
        <f t="shared" si="30"/>
        <v>54000</v>
      </c>
      <c r="AK40" s="234">
        <f t="shared" si="30"/>
        <v>0</v>
      </c>
      <c r="AL40" s="234">
        <f t="shared" si="30"/>
        <v>3972.96</v>
      </c>
      <c r="AM40" s="234">
        <f t="shared" si="30"/>
        <v>1986.48</v>
      </c>
      <c r="AN40" s="234">
        <f t="shared" si="30"/>
        <v>4834.32</v>
      </c>
      <c r="AO40" s="234">
        <f t="shared" si="30"/>
        <v>0</v>
      </c>
      <c r="AP40" s="234">
        <f t="shared" si="30"/>
        <v>0</v>
      </c>
      <c r="AQ40" s="234">
        <f t="shared" si="30"/>
        <v>0</v>
      </c>
      <c r="AR40" s="234">
        <f t="shared" si="30"/>
        <v>0</v>
      </c>
      <c r="AS40" s="234">
        <f t="shared" si="30"/>
        <v>0</v>
      </c>
      <c r="AT40" s="234">
        <f t="shared" si="30"/>
        <v>0</v>
      </c>
      <c r="AU40" s="234">
        <f t="shared" si="30"/>
        <v>0</v>
      </c>
      <c r="AV40" s="234">
        <f t="shared" si="30"/>
        <v>0</v>
      </c>
      <c r="AW40" s="234">
        <f t="shared" si="30"/>
        <v>0</v>
      </c>
      <c r="AX40" s="234">
        <f t="shared" si="30"/>
        <v>0</v>
      </c>
      <c r="AY40" s="234">
        <f t="shared" si="30"/>
        <v>0</v>
      </c>
      <c r="AZ40" s="234">
        <f t="shared" si="30"/>
        <v>0</v>
      </c>
      <c r="BA40" s="234">
        <f t="shared" si="30"/>
        <v>0</v>
      </c>
      <c r="BB40" s="255">
        <f t="shared" si="30"/>
        <v>0</v>
      </c>
      <c r="BC40" s="255">
        <f t="shared" si="30"/>
        <v>0</v>
      </c>
      <c r="BD40" s="234">
        <f t="shared" si="30"/>
        <v>247000</v>
      </c>
      <c r="BE40" s="255">
        <f t="shared" si="30"/>
        <v>0</v>
      </c>
      <c r="BF40" s="234">
        <f t="shared" si="30"/>
        <v>0</v>
      </c>
      <c r="BG40" s="234">
        <f t="shared" si="30"/>
        <v>0</v>
      </c>
      <c r="BH40" s="234">
        <f t="shared" si="30"/>
        <v>0</v>
      </c>
      <c r="BI40" s="234">
        <f t="shared" si="30"/>
        <v>0</v>
      </c>
      <c r="BJ40" s="234">
        <f t="shared" si="30"/>
        <v>0</v>
      </c>
      <c r="BK40" s="234">
        <f t="shared" si="30"/>
        <v>0</v>
      </c>
      <c r="BL40" s="234">
        <f t="shared" si="30"/>
        <v>0</v>
      </c>
      <c r="BM40" s="244">
        <f t="shared" si="30"/>
        <v>0</v>
      </c>
      <c r="BN40" s="234">
        <f t="shared" si="30"/>
        <v>0</v>
      </c>
      <c r="BO40" s="234">
        <f t="shared" si="30"/>
        <v>0</v>
      </c>
      <c r="BP40" s="234">
        <f t="shared" si="30"/>
        <v>0</v>
      </c>
      <c r="BQ40" s="234">
        <f t="shared" si="30"/>
        <v>0</v>
      </c>
      <c r="BR40" s="234">
        <f t="shared" ref="BR40:CD40" si="31">BR41</f>
        <v>0</v>
      </c>
      <c r="BS40" s="234">
        <f t="shared" si="31"/>
        <v>0</v>
      </c>
      <c r="BT40" s="234">
        <f t="shared" si="31"/>
        <v>147000</v>
      </c>
      <c r="BU40" s="234">
        <f t="shared" si="31"/>
        <v>0</v>
      </c>
      <c r="BV40" s="234">
        <f t="shared" si="31"/>
        <v>100000</v>
      </c>
      <c r="BW40" s="234">
        <f t="shared" si="31"/>
        <v>0</v>
      </c>
      <c r="BX40" s="234">
        <f t="shared" si="31"/>
        <v>0</v>
      </c>
      <c r="BY40" s="234">
        <f t="shared" si="31"/>
        <v>0</v>
      </c>
      <c r="BZ40" s="234">
        <f t="shared" si="31"/>
        <v>0</v>
      </c>
      <c r="CA40" s="234">
        <f t="shared" si="31"/>
        <v>0</v>
      </c>
      <c r="CB40" s="255">
        <f t="shared" si="31"/>
        <v>0</v>
      </c>
      <c r="CC40" s="255">
        <f t="shared" si="31"/>
        <v>0</v>
      </c>
      <c r="CD40" s="234">
        <f t="shared" si="31"/>
        <v>0</v>
      </c>
    </row>
    <row r="41" ht="24.95" customHeight="1" spans="1:82">
      <c r="A41" s="232"/>
      <c r="B41" s="232" t="s">
        <v>150</v>
      </c>
      <c r="C41" s="233"/>
      <c r="D41" s="232"/>
      <c r="E41" s="233" t="s">
        <v>151</v>
      </c>
      <c r="F41" s="234">
        <f t="shared" ref="F41:BQ41" si="32">F42</f>
        <v>676510.65</v>
      </c>
      <c r="G41" s="234">
        <f t="shared" si="32"/>
        <v>429510.65</v>
      </c>
      <c r="H41" s="234">
        <f t="shared" si="32"/>
        <v>316266.89</v>
      </c>
      <c r="I41" s="234">
        <f t="shared" si="32"/>
        <v>132432</v>
      </c>
      <c r="J41" s="234">
        <f t="shared" si="32"/>
        <v>15444</v>
      </c>
      <c r="K41" s="234">
        <f t="shared" si="32"/>
        <v>0</v>
      </c>
      <c r="L41" s="234">
        <f t="shared" si="32"/>
        <v>4644</v>
      </c>
      <c r="M41" s="234">
        <f t="shared" si="32"/>
        <v>0</v>
      </c>
      <c r="N41" s="244">
        <f t="shared" si="32"/>
        <v>0</v>
      </c>
      <c r="O41" s="234">
        <f t="shared" si="32"/>
        <v>0</v>
      </c>
      <c r="P41" s="234">
        <f t="shared" si="32"/>
        <v>10800</v>
      </c>
      <c r="Q41" s="234">
        <f t="shared" si="32"/>
        <v>0</v>
      </c>
      <c r="R41" s="234">
        <f t="shared" si="32"/>
        <v>0</v>
      </c>
      <c r="S41" s="234">
        <f t="shared" si="32"/>
        <v>164040</v>
      </c>
      <c r="T41" s="234">
        <f t="shared" si="32"/>
        <v>104640</v>
      </c>
      <c r="U41" s="234">
        <f t="shared" si="32"/>
        <v>59400</v>
      </c>
      <c r="V41" s="234">
        <f t="shared" si="32"/>
        <v>0</v>
      </c>
      <c r="W41" s="234">
        <f t="shared" si="32"/>
        <v>0</v>
      </c>
      <c r="X41" s="234">
        <f t="shared" si="32"/>
        <v>0</v>
      </c>
      <c r="Y41" s="234">
        <f t="shared" si="32"/>
        <v>4350.89</v>
      </c>
      <c r="Z41" s="234">
        <f t="shared" si="32"/>
        <v>3625.74</v>
      </c>
      <c r="AA41" s="234">
        <f t="shared" si="32"/>
        <v>725.15</v>
      </c>
      <c r="AB41" s="234">
        <f t="shared" si="32"/>
        <v>0</v>
      </c>
      <c r="AC41" s="255">
        <f t="shared" si="32"/>
        <v>0</v>
      </c>
      <c r="AD41" s="234">
        <f t="shared" si="32"/>
        <v>0</v>
      </c>
      <c r="AE41" s="234">
        <f t="shared" si="32"/>
        <v>0</v>
      </c>
      <c r="AF41" s="234">
        <f t="shared" si="32"/>
        <v>0</v>
      </c>
      <c r="AG41" s="234">
        <f t="shared" si="32"/>
        <v>113243.76</v>
      </c>
      <c r="AH41" s="234">
        <f t="shared" si="32"/>
        <v>48450</v>
      </c>
      <c r="AI41" s="234">
        <f t="shared" si="32"/>
        <v>0</v>
      </c>
      <c r="AJ41" s="234">
        <f t="shared" si="32"/>
        <v>54000</v>
      </c>
      <c r="AK41" s="234">
        <f t="shared" si="32"/>
        <v>0</v>
      </c>
      <c r="AL41" s="234">
        <f t="shared" si="32"/>
        <v>3972.96</v>
      </c>
      <c r="AM41" s="234">
        <f t="shared" si="32"/>
        <v>1986.48</v>
      </c>
      <c r="AN41" s="234">
        <f t="shared" si="32"/>
        <v>4834.32</v>
      </c>
      <c r="AO41" s="234">
        <f t="shared" si="32"/>
        <v>0</v>
      </c>
      <c r="AP41" s="234">
        <f t="shared" si="32"/>
        <v>0</v>
      </c>
      <c r="AQ41" s="234">
        <f t="shared" si="32"/>
        <v>0</v>
      </c>
      <c r="AR41" s="234">
        <f t="shared" si="32"/>
        <v>0</v>
      </c>
      <c r="AS41" s="234">
        <f t="shared" si="32"/>
        <v>0</v>
      </c>
      <c r="AT41" s="234">
        <f t="shared" si="32"/>
        <v>0</v>
      </c>
      <c r="AU41" s="234">
        <f t="shared" si="32"/>
        <v>0</v>
      </c>
      <c r="AV41" s="234">
        <f t="shared" si="32"/>
        <v>0</v>
      </c>
      <c r="AW41" s="234">
        <f t="shared" si="32"/>
        <v>0</v>
      </c>
      <c r="AX41" s="234">
        <f t="shared" si="32"/>
        <v>0</v>
      </c>
      <c r="AY41" s="234">
        <f t="shared" si="32"/>
        <v>0</v>
      </c>
      <c r="AZ41" s="234">
        <f t="shared" si="32"/>
        <v>0</v>
      </c>
      <c r="BA41" s="234">
        <f t="shared" si="32"/>
        <v>0</v>
      </c>
      <c r="BB41" s="255">
        <f t="shared" si="32"/>
        <v>0</v>
      </c>
      <c r="BC41" s="255">
        <f t="shared" si="32"/>
        <v>0</v>
      </c>
      <c r="BD41" s="234">
        <f t="shared" si="32"/>
        <v>247000</v>
      </c>
      <c r="BE41" s="255">
        <f t="shared" si="32"/>
        <v>0</v>
      </c>
      <c r="BF41" s="234">
        <f t="shared" si="32"/>
        <v>0</v>
      </c>
      <c r="BG41" s="234">
        <f t="shared" si="32"/>
        <v>0</v>
      </c>
      <c r="BH41" s="234">
        <f t="shared" si="32"/>
        <v>0</v>
      </c>
      <c r="BI41" s="234">
        <f t="shared" si="32"/>
        <v>0</v>
      </c>
      <c r="BJ41" s="234">
        <f t="shared" si="32"/>
        <v>0</v>
      </c>
      <c r="BK41" s="234">
        <f t="shared" si="32"/>
        <v>0</v>
      </c>
      <c r="BL41" s="234">
        <f t="shared" si="32"/>
        <v>0</v>
      </c>
      <c r="BM41" s="244">
        <f t="shared" si="32"/>
        <v>0</v>
      </c>
      <c r="BN41" s="234">
        <f t="shared" si="32"/>
        <v>0</v>
      </c>
      <c r="BO41" s="234">
        <f t="shared" si="32"/>
        <v>0</v>
      </c>
      <c r="BP41" s="234">
        <f t="shared" si="32"/>
        <v>0</v>
      </c>
      <c r="BQ41" s="234">
        <f t="shared" si="32"/>
        <v>0</v>
      </c>
      <c r="BR41" s="234">
        <f t="shared" ref="BR41:CD41" si="33">BR42</f>
        <v>0</v>
      </c>
      <c r="BS41" s="234">
        <f t="shared" si="33"/>
        <v>0</v>
      </c>
      <c r="BT41" s="234">
        <f t="shared" si="33"/>
        <v>147000</v>
      </c>
      <c r="BU41" s="234">
        <f t="shared" si="33"/>
        <v>0</v>
      </c>
      <c r="BV41" s="234">
        <f t="shared" si="33"/>
        <v>100000</v>
      </c>
      <c r="BW41" s="234">
        <f t="shared" si="33"/>
        <v>0</v>
      </c>
      <c r="BX41" s="234">
        <f t="shared" si="33"/>
        <v>0</v>
      </c>
      <c r="BY41" s="234">
        <f t="shared" si="33"/>
        <v>0</v>
      </c>
      <c r="BZ41" s="234">
        <f t="shared" si="33"/>
        <v>0</v>
      </c>
      <c r="CA41" s="234">
        <f t="shared" si="33"/>
        <v>0</v>
      </c>
      <c r="CB41" s="255">
        <f t="shared" si="33"/>
        <v>0</v>
      </c>
      <c r="CC41" s="255">
        <f t="shared" si="33"/>
        <v>0</v>
      </c>
      <c r="CD41" s="234">
        <f t="shared" si="33"/>
        <v>0</v>
      </c>
    </row>
    <row r="42" ht="24.95" customHeight="1" spans="1:82">
      <c r="A42" s="232" t="s">
        <v>107</v>
      </c>
      <c r="B42" s="232" t="s">
        <v>107</v>
      </c>
      <c r="C42" s="233">
        <v>2120199</v>
      </c>
      <c r="D42" s="232" t="s">
        <v>107</v>
      </c>
      <c r="E42" s="233" t="s">
        <v>152</v>
      </c>
      <c r="F42" s="234">
        <v>676510.65</v>
      </c>
      <c r="G42" s="234">
        <v>429510.65</v>
      </c>
      <c r="H42" s="234">
        <v>316266.89</v>
      </c>
      <c r="I42" s="234">
        <v>132432</v>
      </c>
      <c r="J42" s="234">
        <v>15444</v>
      </c>
      <c r="K42" s="234">
        <v>0</v>
      </c>
      <c r="L42" s="234">
        <v>4644</v>
      </c>
      <c r="M42" s="234">
        <v>0</v>
      </c>
      <c r="N42" s="244">
        <v>0</v>
      </c>
      <c r="O42" s="234">
        <v>0</v>
      </c>
      <c r="P42" s="234">
        <v>10800</v>
      </c>
      <c r="Q42" s="234">
        <v>0</v>
      </c>
      <c r="R42" s="234">
        <v>0</v>
      </c>
      <c r="S42" s="234">
        <v>164040</v>
      </c>
      <c r="T42" s="234">
        <v>104640</v>
      </c>
      <c r="U42" s="234">
        <v>59400</v>
      </c>
      <c r="V42" s="234">
        <v>0</v>
      </c>
      <c r="W42" s="234">
        <v>0</v>
      </c>
      <c r="X42" s="234">
        <v>0</v>
      </c>
      <c r="Y42" s="234">
        <v>4350.89</v>
      </c>
      <c r="Z42" s="234">
        <v>3625.74</v>
      </c>
      <c r="AA42" s="234">
        <v>725.15</v>
      </c>
      <c r="AB42" s="234">
        <v>0</v>
      </c>
      <c r="AC42" s="255">
        <v>0</v>
      </c>
      <c r="AD42" s="234">
        <v>0</v>
      </c>
      <c r="AE42" s="234">
        <v>0</v>
      </c>
      <c r="AF42" s="234">
        <v>0</v>
      </c>
      <c r="AG42" s="234">
        <v>113243.76</v>
      </c>
      <c r="AH42" s="234">
        <v>48450</v>
      </c>
      <c r="AI42" s="234">
        <v>0</v>
      </c>
      <c r="AJ42" s="234">
        <v>54000</v>
      </c>
      <c r="AK42" s="234">
        <v>0</v>
      </c>
      <c r="AL42" s="234">
        <v>3972.96</v>
      </c>
      <c r="AM42" s="234">
        <v>1986.48</v>
      </c>
      <c r="AN42" s="234">
        <v>4834.32</v>
      </c>
      <c r="AO42" s="234">
        <v>0</v>
      </c>
      <c r="AP42" s="234">
        <v>0</v>
      </c>
      <c r="AQ42" s="234">
        <v>0</v>
      </c>
      <c r="AR42" s="234">
        <v>0</v>
      </c>
      <c r="AS42" s="234">
        <v>0</v>
      </c>
      <c r="AT42" s="234">
        <v>0</v>
      </c>
      <c r="AU42" s="234">
        <v>0</v>
      </c>
      <c r="AV42" s="234">
        <v>0</v>
      </c>
      <c r="AW42" s="234">
        <v>0</v>
      </c>
      <c r="AX42" s="234">
        <v>0</v>
      </c>
      <c r="AY42" s="234">
        <v>0</v>
      </c>
      <c r="AZ42" s="234">
        <v>0</v>
      </c>
      <c r="BA42" s="234">
        <v>0</v>
      </c>
      <c r="BB42" s="255">
        <v>0</v>
      </c>
      <c r="BC42" s="255">
        <v>0</v>
      </c>
      <c r="BD42" s="234">
        <v>247000</v>
      </c>
      <c r="BE42" s="255">
        <v>0</v>
      </c>
      <c r="BF42" s="234">
        <v>0</v>
      </c>
      <c r="BG42" s="234">
        <v>0</v>
      </c>
      <c r="BH42" s="234">
        <v>0</v>
      </c>
      <c r="BI42" s="234">
        <v>0</v>
      </c>
      <c r="BJ42" s="234">
        <v>0</v>
      </c>
      <c r="BK42" s="234">
        <v>0</v>
      </c>
      <c r="BL42" s="234">
        <v>0</v>
      </c>
      <c r="BM42" s="244">
        <v>0</v>
      </c>
      <c r="BN42" s="234">
        <v>0</v>
      </c>
      <c r="BO42" s="234">
        <v>0</v>
      </c>
      <c r="BP42" s="234">
        <v>0</v>
      </c>
      <c r="BQ42" s="234">
        <v>0</v>
      </c>
      <c r="BR42" s="234">
        <v>0</v>
      </c>
      <c r="BS42" s="234">
        <v>0</v>
      </c>
      <c r="BT42" s="234">
        <v>147000</v>
      </c>
      <c r="BU42" s="234">
        <v>0</v>
      </c>
      <c r="BV42" s="234">
        <v>100000</v>
      </c>
      <c r="BW42" s="234">
        <v>0</v>
      </c>
      <c r="BX42" s="234">
        <v>0</v>
      </c>
      <c r="BY42" s="234">
        <v>0</v>
      </c>
      <c r="BZ42" s="234">
        <v>0</v>
      </c>
      <c r="CA42" s="234">
        <v>0</v>
      </c>
      <c r="CB42" s="255">
        <v>0</v>
      </c>
      <c r="CC42" s="255">
        <v>0</v>
      </c>
      <c r="CD42" s="234">
        <v>0</v>
      </c>
    </row>
    <row r="43" ht="24.95" customHeight="1" spans="1:82">
      <c r="A43" s="232" t="s">
        <v>156</v>
      </c>
      <c r="B43" s="232"/>
      <c r="C43" s="233"/>
      <c r="D43" s="232"/>
      <c r="E43" s="233" t="s">
        <v>157</v>
      </c>
      <c r="F43" s="234">
        <f t="shared" ref="F43:BQ43" si="34">F44+F46+F48</f>
        <v>2434328.21</v>
      </c>
      <c r="G43" s="234">
        <f t="shared" si="34"/>
        <v>1299455.21</v>
      </c>
      <c r="H43" s="234">
        <f t="shared" si="34"/>
        <v>959294.21</v>
      </c>
      <c r="I43" s="234">
        <f t="shared" si="34"/>
        <v>402264</v>
      </c>
      <c r="J43" s="234">
        <f t="shared" si="34"/>
        <v>46332</v>
      </c>
      <c r="K43" s="234">
        <f t="shared" si="34"/>
        <v>0</v>
      </c>
      <c r="L43" s="234">
        <f t="shared" si="34"/>
        <v>13932</v>
      </c>
      <c r="M43" s="234">
        <f t="shared" si="34"/>
        <v>0</v>
      </c>
      <c r="N43" s="244">
        <f t="shared" si="34"/>
        <v>0</v>
      </c>
      <c r="O43" s="234">
        <f t="shared" si="34"/>
        <v>0</v>
      </c>
      <c r="P43" s="234">
        <f t="shared" si="34"/>
        <v>32400</v>
      </c>
      <c r="Q43" s="234">
        <f t="shared" si="34"/>
        <v>0</v>
      </c>
      <c r="R43" s="234">
        <f t="shared" si="34"/>
        <v>0</v>
      </c>
      <c r="S43" s="234">
        <f t="shared" si="34"/>
        <v>497460</v>
      </c>
      <c r="T43" s="234">
        <f t="shared" si="34"/>
        <v>319260</v>
      </c>
      <c r="U43" s="234">
        <f t="shared" si="34"/>
        <v>178200</v>
      </c>
      <c r="V43" s="234">
        <f t="shared" si="34"/>
        <v>0</v>
      </c>
      <c r="W43" s="234">
        <f t="shared" si="34"/>
        <v>0</v>
      </c>
      <c r="X43" s="234">
        <f t="shared" si="34"/>
        <v>0</v>
      </c>
      <c r="Y43" s="234">
        <f t="shared" si="34"/>
        <v>13238.21</v>
      </c>
      <c r="Z43" s="234">
        <f t="shared" si="34"/>
        <v>11031.84</v>
      </c>
      <c r="AA43" s="234">
        <f t="shared" si="34"/>
        <v>2206.37</v>
      </c>
      <c r="AB43" s="234">
        <f t="shared" si="34"/>
        <v>0</v>
      </c>
      <c r="AC43" s="255">
        <f t="shared" si="34"/>
        <v>0</v>
      </c>
      <c r="AD43" s="234">
        <f t="shared" si="34"/>
        <v>0</v>
      </c>
      <c r="AE43" s="234">
        <f t="shared" si="34"/>
        <v>0</v>
      </c>
      <c r="AF43" s="234">
        <f t="shared" si="34"/>
        <v>0</v>
      </c>
      <c r="AG43" s="234">
        <f t="shared" si="34"/>
        <v>340161</v>
      </c>
      <c r="AH43" s="234">
        <f t="shared" si="34"/>
        <v>145350</v>
      </c>
      <c r="AI43" s="234">
        <f t="shared" si="34"/>
        <v>0</v>
      </c>
      <c r="AJ43" s="234">
        <f t="shared" si="34"/>
        <v>162000</v>
      </c>
      <c r="AK43" s="234">
        <f t="shared" si="34"/>
        <v>0</v>
      </c>
      <c r="AL43" s="234">
        <f t="shared" si="34"/>
        <v>12067.92</v>
      </c>
      <c r="AM43" s="234">
        <f t="shared" si="34"/>
        <v>6033.96</v>
      </c>
      <c r="AN43" s="234">
        <f t="shared" si="34"/>
        <v>14709.12</v>
      </c>
      <c r="AO43" s="234">
        <f t="shared" si="34"/>
        <v>0</v>
      </c>
      <c r="AP43" s="234">
        <f t="shared" si="34"/>
        <v>0</v>
      </c>
      <c r="AQ43" s="234">
        <f t="shared" si="34"/>
        <v>0</v>
      </c>
      <c r="AR43" s="234">
        <f t="shared" si="34"/>
        <v>0</v>
      </c>
      <c r="AS43" s="234">
        <f t="shared" si="34"/>
        <v>0</v>
      </c>
      <c r="AT43" s="234">
        <f t="shared" si="34"/>
        <v>0</v>
      </c>
      <c r="AU43" s="234">
        <f t="shared" si="34"/>
        <v>0</v>
      </c>
      <c r="AV43" s="234">
        <f t="shared" si="34"/>
        <v>0</v>
      </c>
      <c r="AW43" s="234">
        <f t="shared" si="34"/>
        <v>0</v>
      </c>
      <c r="AX43" s="234">
        <f t="shared" si="34"/>
        <v>0</v>
      </c>
      <c r="AY43" s="234">
        <f t="shared" si="34"/>
        <v>0</v>
      </c>
      <c r="AZ43" s="234">
        <f t="shared" si="34"/>
        <v>0</v>
      </c>
      <c r="BA43" s="234">
        <f t="shared" si="34"/>
        <v>0</v>
      </c>
      <c r="BB43" s="255">
        <f t="shared" si="34"/>
        <v>0</v>
      </c>
      <c r="BC43" s="255">
        <f t="shared" si="34"/>
        <v>0</v>
      </c>
      <c r="BD43" s="234">
        <f t="shared" si="34"/>
        <v>1134873</v>
      </c>
      <c r="BE43" s="255">
        <f t="shared" si="34"/>
        <v>827073</v>
      </c>
      <c r="BF43" s="234">
        <f t="shared" si="34"/>
        <v>566448</v>
      </c>
      <c r="BG43" s="234">
        <f t="shared" si="34"/>
        <v>40000</v>
      </c>
      <c r="BH43" s="234">
        <f t="shared" si="34"/>
        <v>80000</v>
      </c>
      <c r="BI43" s="234">
        <f t="shared" si="34"/>
        <v>50927</v>
      </c>
      <c r="BJ43" s="234">
        <f t="shared" si="34"/>
        <v>0</v>
      </c>
      <c r="BK43" s="234">
        <f t="shared" si="34"/>
        <v>9698</v>
      </c>
      <c r="BL43" s="234">
        <f t="shared" si="34"/>
        <v>80000</v>
      </c>
      <c r="BM43" s="244">
        <f t="shared" si="34"/>
        <v>0</v>
      </c>
      <c r="BN43" s="234">
        <f t="shared" si="34"/>
        <v>0</v>
      </c>
      <c r="BO43" s="234">
        <f t="shared" si="34"/>
        <v>0</v>
      </c>
      <c r="BP43" s="234">
        <f t="shared" si="34"/>
        <v>0</v>
      </c>
      <c r="BQ43" s="234">
        <f t="shared" si="34"/>
        <v>0</v>
      </c>
      <c r="BR43" s="234">
        <f t="shared" ref="BR43:CD43" si="35">BR44+BR46+BR48</f>
        <v>0</v>
      </c>
      <c r="BS43" s="234">
        <f t="shared" si="35"/>
        <v>0</v>
      </c>
      <c r="BT43" s="234">
        <f t="shared" si="35"/>
        <v>0</v>
      </c>
      <c r="BU43" s="234">
        <f t="shared" si="35"/>
        <v>0</v>
      </c>
      <c r="BV43" s="234">
        <f t="shared" si="35"/>
        <v>0</v>
      </c>
      <c r="BW43" s="234">
        <f t="shared" si="35"/>
        <v>0</v>
      </c>
      <c r="BX43" s="234">
        <f t="shared" si="35"/>
        <v>0</v>
      </c>
      <c r="BY43" s="234">
        <f t="shared" si="35"/>
        <v>15800</v>
      </c>
      <c r="BZ43" s="234">
        <f t="shared" si="35"/>
        <v>0</v>
      </c>
      <c r="CA43" s="234">
        <f t="shared" si="35"/>
        <v>0</v>
      </c>
      <c r="CB43" s="255">
        <f t="shared" si="35"/>
        <v>0</v>
      </c>
      <c r="CC43" s="255">
        <f t="shared" si="35"/>
        <v>0</v>
      </c>
      <c r="CD43" s="234">
        <f t="shared" si="35"/>
        <v>292000</v>
      </c>
    </row>
    <row r="44" ht="24.95" customHeight="1" spans="1:82">
      <c r="A44" s="232"/>
      <c r="B44" s="232" t="s">
        <v>158</v>
      </c>
      <c r="C44" s="233"/>
      <c r="D44" s="232"/>
      <c r="E44" s="233" t="s">
        <v>159</v>
      </c>
      <c r="F44" s="234">
        <f t="shared" ref="F44:BQ44" si="36">F45</f>
        <v>1299455.21</v>
      </c>
      <c r="G44" s="234">
        <f t="shared" si="36"/>
        <v>1299455.21</v>
      </c>
      <c r="H44" s="234">
        <f t="shared" si="36"/>
        <v>959294.21</v>
      </c>
      <c r="I44" s="234">
        <f t="shared" si="36"/>
        <v>402264</v>
      </c>
      <c r="J44" s="234">
        <f t="shared" si="36"/>
        <v>46332</v>
      </c>
      <c r="K44" s="234">
        <f t="shared" si="36"/>
        <v>0</v>
      </c>
      <c r="L44" s="234">
        <f t="shared" si="36"/>
        <v>13932</v>
      </c>
      <c r="M44" s="234">
        <f t="shared" si="36"/>
        <v>0</v>
      </c>
      <c r="N44" s="244">
        <f t="shared" si="36"/>
        <v>0</v>
      </c>
      <c r="O44" s="234">
        <f t="shared" si="36"/>
        <v>0</v>
      </c>
      <c r="P44" s="234">
        <f t="shared" si="36"/>
        <v>32400</v>
      </c>
      <c r="Q44" s="234">
        <f t="shared" si="36"/>
        <v>0</v>
      </c>
      <c r="R44" s="234">
        <f t="shared" si="36"/>
        <v>0</v>
      </c>
      <c r="S44" s="234">
        <f t="shared" si="36"/>
        <v>497460</v>
      </c>
      <c r="T44" s="234">
        <f t="shared" si="36"/>
        <v>319260</v>
      </c>
      <c r="U44" s="234">
        <f t="shared" si="36"/>
        <v>178200</v>
      </c>
      <c r="V44" s="234">
        <f t="shared" si="36"/>
        <v>0</v>
      </c>
      <c r="W44" s="234">
        <f t="shared" si="36"/>
        <v>0</v>
      </c>
      <c r="X44" s="234">
        <f t="shared" si="36"/>
        <v>0</v>
      </c>
      <c r="Y44" s="234">
        <f t="shared" si="36"/>
        <v>13238.21</v>
      </c>
      <c r="Z44" s="234">
        <f t="shared" si="36"/>
        <v>11031.84</v>
      </c>
      <c r="AA44" s="234">
        <f t="shared" si="36"/>
        <v>2206.37</v>
      </c>
      <c r="AB44" s="234">
        <f t="shared" si="36"/>
        <v>0</v>
      </c>
      <c r="AC44" s="255">
        <f t="shared" si="36"/>
        <v>0</v>
      </c>
      <c r="AD44" s="234">
        <f t="shared" si="36"/>
        <v>0</v>
      </c>
      <c r="AE44" s="234">
        <f t="shared" si="36"/>
        <v>0</v>
      </c>
      <c r="AF44" s="234">
        <f t="shared" si="36"/>
        <v>0</v>
      </c>
      <c r="AG44" s="234">
        <f t="shared" si="36"/>
        <v>340161</v>
      </c>
      <c r="AH44" s="234">
        <f t="shared" si="36"/>
        <v>145350</v>
      </c>
      <c r="AI44" s="234">
        <f t="shared" si="36"/>
        <v>0</v>
      </c>
      <c r="AJ44" s="234">
        <f t="shared" si="36"/>
        <v>162000</v>
      </c>
      <c r="AK44" s="234">
        <f t="shared" si="36"/>
        <v>0</v>
      </c>
      <c r="AL44" s="234">
        <f t="shared" si="36"/>
        <v>12067.92</v>
      </c>
      <c r="AM44" s="234">
        <f t="shared" si="36"/>
        <v>6033.96</v>
      </c>
      <c r="AN44" s="234">
        <f t="shared" si="36"/>
        <v>14709.12</v>
      </c>
      <c r="AO44" s="234">
        <f t="shared" si="36"/>
        <v>0</v>
      </c>
      <c r="AP44" s="234">
        <f t="shared" si="36"/>
        <v>0</v>
      </c>
      <c r="AQ44" s="234">
        <f t="shared" si="36"/>
        <v>0</v>
      </c>
      <c r="AR44" s="234">
        <f t="shared" si="36"/>
        <v>0</v>
      </c>
      <c r="AS44" s="234">
        <f t="shared" si="36"/>
        <v>0</v>
      </c>
      <c r="AT44" s="234">
        <f t="shared" si="36"/>
        <v>0</v>
      </c>
      <c r="AU44" s="234">
        <f t="shared" si="36"/>
        <v>0</v>
      </c>
      <c r="AV44" s="234">
        <f t="shared" si="36"/>
        <v>0</v>
      </c>
      <c r="AW44" s="234">
        <f t="shared" si="36"/>
        <v>0</v>
      </c>
      <c r="AX44" s="234">
        <f t="shared" si="36"/>
        <v>0</v>
      </c>
      <c r="AY44" s="234">
        <f t="shared" si="36"/>
        <v>0</v>
      </c>
      <c r="AZ44" s="234">
        <f t="shared" si="36"/>
        <v>0</v>
      </c>
      <c r="BA44" s="234">
        <f t="shared" si="36"/>
        <v>0</v>
      </c>
      <c r="BB44" s="255">
        <f t="shared" si="36"/>
        <v>0</v>
      </c>
      <c r="BC44" s="255">
        <f t="shared" si="36"/>
        <v>0</v>
      </c>
      <c r="BD44" s="234">
        <f t="shared" si="36"/>
        <v>0</v>
      </c>
      <c r="BE44" s="255">
        <f t="shared" si="36"/>
        <v>0</v>
      </c>
      <c r="BF44" s="234">
        <f t="shared" si="36"/>
        <v>0</v>
      </c>
      <c r="BG44" s="234">
        <f t="shared" si="36"/>
        <v>0</v>
      </c>
      <c r="BH44" s="234">
        <f t="shared" si="36"/>
        <v>0</v>
      </c>
      <c r="BI44" s="234">
        <f t="shared" si="36"/>
        <v>0</v>
      </c>
      <c r="BJ44" s="234">
        <f t="shared" si="36"/>
        <v>0</v>
      </c>
      <c r="BK44" s="234">
        <f t="shared" si="36"/>
        <v>0</v>
      </c>
      <c r="BL44" s="234">
        <f t="shared" si="36"/>
        <v>0</v>
      </c>
      <c r="BM44" s="244">
        <f t="shared" si="36"/>
        <v>0</v>
      </c>
      <c r="BN44" s="234">
        <f t="shared" si="36"/>
        <v>0</v>
      </c>
      <c r="BO44" s="234">
        <f t="shared" si="36"/>
        <v>0</v>
      </c>
      <c r="BP44" s="234">
        <f t="shared" si="36"/>
        <v>0</v>
      </c>
      <c r="BQ44" s="234">
        <f t="shared" si="36"/>
        <v>0</v>
      </c>
      <c r="BR44" s="234">
        <f t="shared" ref="BR44:CD44" si="37">BR45</f>
        <v>0</v>
      </c>
      <c r="BS44" s="234">
        <f t="shared" si="37"/>
        <v>0</v>
      </c>
      <c r="BT44" s="234">
        <f t="shared" si="37"/>
        <v>0</v>
      </c>
      <c r="BU44" s="234">
        <f t="shared" si="37"/>
        <v>0</v>
      </c>
      <c r="BV44" s="234">
        <f t="shared" si="37"/>
        <v>0</v>
      </c>
      <c r="BW44" s="234">
        <f t="shared" si="37"/>
        <v>0</v>
      </c>
      <c r="BX44" s="234">
        <f t="shared" si="37"/>
        <v>0</v>
      </c>
      <c r="BY44" s="234">
        <f t="shared" si="37"/>
        <v>0</v>
      </c>
      <c r="BZ44" s="234">
        <f t="shared" si="37"/>
        <v>0</v>
      </c>
      <c r="CA44" s="234">
        <f t="shared" si="37"/>
        <v>0</v>
      </c>
      <c r="CB44" s="255">
        <f t="shared" si="37"/>
        <v>0</v>
      </c>
      <c r="CC44" s="255">
        <f t="shared" si="37"/>
        <v>0</v>
      </c>
      <c r="CD44" s="234">
        <f t="shared" si="37"/>
        <v>0</v>
      </c>
    </row>
    <row r="45" ht="24.95" customHeight="1" spans="1:82">
      <c r="A45" s="232" t="s">
        <v>107</v>
      </c>
      <c r="B45" s="232" t="s">
        <v>107</v>
      </c>
      <c r="C45" s="233">
        <v>2130104</v>
      </c>
      <c r="D45" s="232" t="s">
        <v>107</v>
      </c>
      <c r="E45" s="233" t="s">
        <v>160</v>
      </c>
      <c r="F45" s="234">
        <v>1299455.21</v>
      </c>
      <c r="G45" s="234">
        <v>1299455.21</v>
      </c>
      <c r="H45" s="234">
        <v>959294.21</v>
      </c>
      <c r="I45" s="234">
        <v>402264</v>
      </c>
      <c r="J45" s="234">
        <v>46332</v>
      </c>
      <c r="K45" s="234">
        <v>0</v>
      </c>
      <c r="L45" s="234">
        <v>13932</v>
      </c>
      <c r="M45" s="234">
        <v>0</v>
      </c>
      <c r="N45" s="244">
        <v>0</v>
      </c>
      <c r="O45" s="234">
        <v>0</v>
      </c>
      <c r="P45" s="234">
        <v>32400</v>
      </c>
      <c r="Q45" s="234">
        <v>0</v>
      </c>
      <c r="R45" s="234">
        <v>0</v>
      </c>
      <c r="S45" s="234">
        <v>497460</v>
      </c>
      <c r="T45" s="234">
        <v>319260</v>
      </c>
      <c r="U45" s="234">
        <v>178200</v>
      </c>
      <c r="V45" s="234">
        <v>0</v>
      </c>
      <c r="W45" s="234">
        <v>0</v>
      </c>
      <c r="X45" s="234">
        <v>0</v>
      </c>
      <c r="Y45" s="234">
        <v>13238.21</v>
      </c>
      <c r="Z45" s="234">
        <v>11031.84</v>
      </c>
      <c r="AA45" s="234">
        <v>2206.37</v>
      </c>
      <c r="AB45" s="234">
        <v>0</v>
      </c>
      <c r="AC45" s="255">
        <v>0</v>
      </c>
      <c r="AD45" s="234">
        <v>0</v>
      </c>
      <c r="AE45" s="234">
        <v>0</v>
      </c>
      <c r="AF45" s="234">
        <v>0</v>
      </c>
      <c r="AG45" s="234">
        <v>340161</v>
      </c>
      <c r="AH45" s="234">
        <v>145350</v>
      </c>
      <c r="AI45" s="234">
        <v>0</v>
      </c>
      <c r="AJ45" s="234">
        <v>162000</v>
      </c>
      <c r="AK45" s="234">
        <v>0</v>
      </c>
      <c r="AL45" s="234">
        <v>12067.92</v>
      </c>
      <c r="AM45" s="234">
        <v>6033.96</v>
      </c>
      <c r="AN45" s="234">
        <v>14709.12</v>
      </c>
      <c r="AO45" s="234">
        <v>0</v>
      </c>
      <c r="AP45" s="234">
        <v>0</v>
      </c>
      <c r="AQ45" s="234">
        <v>0</v>
      </c>
      <c r="AR45" s="234">
        <v>0</v>
      </c>
      <c r="AS45" s="234">
        <v>0</v>
      </c>
      <c r="AT45" s="234">
        <v>0</v>
      </c>
      <c r="AU45" s="234">
        <v>0</v>
      </c>
      <c r="AV45" s="234">
        <v>0</v>
      </c>
      <c r="AW45" s="234">
        <v>0</v>
      </c>
      <c r="AX45" s="234">
        <v>0</v>
      </c>
      <c r="AY45" s="234">
        <v>0</v>
      </c>
      <c r="AZ45" s="234">
        <v>0</v>
      </c>
      <c r="BA45" s="234">
        <v>0</v>
      </c>
      <c r="BB45" s="255">
        <v>0</v>
      </c>
      <c r="BC45" s="255">
        <v>0</v>
      </c>
      <c r="BD45" s="234">
        <v>0</v>
      </c>
      <c r="BE45" s="255">
        <v>0</v>
      </c>
      <c r="BF45" s="234">
        <v>0</v>
      </c>
      <c r="BG45" s="234">
        <v>0</v>
      </c>
      <c r="BH45" s="234">
        <v>0</v>
      </c>
      <c r="BI45" s="234">
        <v>0</v>
      </c>
      <c r="BJ45" s="234">
        <v>0</v>
      </c>
      <c r="BK45" s="234">
        <v>0</v>
      </c>
      <c r="BL45" s="234">
        <v>0</v>
      </c>
      <c r="BM45" s="244">
        <v>0</v>
      </c>
      <c r="BN45" s="234">
        <v>0</v>
      </c>
      <c r="BO45" s="234">
        <v>0</v>
      </c>
      <c r="BP45" s="234">
        <v>0</v>
      </c>
      <c r="BQ45" s="234">
        <v>0</v>
      </c>
      <c r="BR45" s="234">
        <v>0</v>
      </c>
      <c r="BS45" s="234">
        <v>0</v>
      </c>
      <c r="BT45" s="234">
        <v>0</v>
      </c>
      <c r="BU45" s="234">
        <v>0</v>
      </c>
      <c r="BV45" s="234">
        <v>0</v>
      </c>
      <c r="BW45" s="234">
        <v>0</v>
      </c>
      <c r="BX45" s="234">
        <v>0</v>
      </c>
      <c r="BY45" s="234">
        <v>0</v>
      </c>
      <c r="BZ45" s="234">
        <v>0</v>
      </c>
      <c r="CA45" s="234">
        <v>0</v>
      </c>
      <c r="CB45" s="255">
        <v>0</v>
      </c>
      <c r="CC45" s="255">
        <v>0</v>
      </c>
      <c r="CD45" s="234">
        <v>0</v>
      </c>
    </row>
    <row r="46" ht="24.95" customHeight="1" spans="1:82">
      <c r="A46" s="232"/>
      <c r="B46" s="232" t="s">
        <v>161</v>
      </c>
      <c r="C46" s="233"/>
      <c r="D46" s="232"/>
      <c r="E46" s="233" t="s">
        <v>162</v>
      </c>
      <c r="F46" s="234">
        <f t="shared" ref="F46:BQ46" si="38">F47</f>
        <v>292000</v>
      </c>
      <c r="G46" s="234">
        <f t="shared" si="38"/>
        <v>0</v>
      </c>
      <c r="H46" s="234">
        <f t="shared" si="38"/>
        <v>0</v>
      </c>
      <c r="I46" s="234">
        <f t="shared" si="38"/>
        <v>0</v>
      </c>
      <c r="J46" s="234">
        <f t="shared" si="38"/>
        <v>0</v>
      </c>
      <c r="K46" s="234">
        <f t="shared" si="38"/>
        <v>0</v>
      </c>
      <c r="L46" s="234">
        <f t="shared" si="38"/>
        <v>0</v>
      </c>
      <c r="M46" s="234">
        <f t="shared" si="38"/>
        <v>0</v>
      </c>
      <c r="N46" s="244">
        <f t="shared" si="38"/>
        <v>0</v>
      </c>
      <c r="O46" s="234">
        <f t="shared" si="38"/>
        <v>0</v>
      </c>
      <c r="P46" s="234">
        <f t="shared" si="38"/>
        <v>0</v>
      </c>
      <c r="Q46" s="234">
        <f t="shared" si="38"/>
        <v>0</v>
      </c>
      <c r="R46" s="234">
        <f t="shared" si="38"/>
        <v>0</v>
      </c>
      <c r="S46" s="234">
        <f t="shared" si="38"/>
        <v>0</v>
      </c>
      <c r="T46" s="234">
        <f t="shared" si="38"/>
        <v>0</v>
      </c>
      <c r="U46" s="234">
        <f t="shared" si="38"/>
        <v>0</v>
      </c>
      <c r="V46" s="234">
        <f t="shared" si="38"/>
        <v>0</v>
      </c>
      <c r="W46" s="234">
        <f t="shared" si="38"/>
        <v>0</v>
      </c>
      <c r="X46" s="234">
        <f t="shared" si="38"/>
        <v>0</v>
      </c>
      <c r="Y46" s="234">
        <f t="shared" si="38"/>
        <v>0</v>
      </c>
      <c r="Z46" s="234">
        <f t="shared" si="38"/>
        <v>0</v>
      </c>
      <c r="AA46" s="234">
        <f t="shared" si="38"/>
        <v>0</v>
      </c>
      <c r="AB46" s="234">
        <f t="shared" si="38"/>
        <v>0</v>
      </c>
      <c r="AC46" s="255">
        <f t="shared" si="38"/>
        <v>0</v>
      </c>
      <c r="AD46" s="234">
        <f t="shared" si="38"/>
        <v>0</v>
      </c>
      <c r="AE46" s="234">
        <f t="shared" si="38"/>
        <v>0</v>
      </c>
      <c r="AF46" s="234">
        <f t="shared" si="38"/>
        <v>0</v>
      </c>
      <c r="AG46" s="234">
        <f t="shared" si="38"/>
        <v>0</v>
      </c>
      <c r="AH46" s="234">
        <f t="shared" si="38"/>
        <v>0</v>
      </c>
      <c r="AI46" s="234">
        <f t="shared" si="38"/>
        <v>0</v>
      </c>
      <c r="AJ46" s="234">
        <f t="shared" si="38"/>
        <v>0</v>
      </c>
      <c r="AK46" s="234">
        <f t="shared" si="38"/>
        <v>0</v>
      </c>
      <c r="AL46" s="234">
        <f t="shared" si="38"/>
        <v>0</v>
      </c>
      <c r="AM46" s="234">
        <f t="shared" si="38"/>
        <v>0</v>
      </c>
      <c r="AN46" s="234">
        <f t="shared" si="38"/>
        <v>0</v>
      </c>
      <c r="AO46" s="234">
        <f t="shared" si="38"/>
        <v>0</v>
      </c>
      <c r="AP46" s="234">
        <f t="shared" si="38"/>
        <v>0</v>
      </c>
      <c r="AQ46" s="234">
        <f t="shared" si="38"/>
        <v>0</v>
      </c>
      <c r="AR46" s="234">
        <f t="shared" si="38"/>
        <v>0</v>
      </c>
      <c r="AS46" s="234">
        <f t="shared" si="38"/>
        <v>0</v>
      </c>
      <c r="AT46" s="234">
        <f t="shared" si="38"/>
        <v>0</v>
      </c>
      <c r="AU46" s="234">
        <f t="shared" si="38"/>
        <v>0</v>
      </c>
      <c r="AV46" s="234">
        <f t="shared" si="38"/>
        <v>0</v>
      </c>
      <c r="AW46" s="234">
        <f t="shared" si="38"/>
        <v>0</v>
      </c>
      <c r="AX46" s="234">
        <f t="shared" si="38"/>
        <v>0</v>
      </c>
      <c r="AY46" s="234">
        <f t="shared" si="38"/>
        <v>0</v>
      </c>
      <c r="AZ46" s="234">
        <f t="shared" si="38"/>
        <v>0</v>
      </c>
      <c r="BA46" s="234">
        <f t="shared" si="38"/>
        <v>0</v>
      </c>
      <c r="BB46" s="255">
        <f t="shared" si="38"/>
        <v>0</v>
      </c>
      <c r="BC46" s="255">
        <f t="shared" si="38"/>
        <v>0</v>
      </c>
      <c r="BD46" s="234">
        <f t="shared" si="38"/>
        <v>292000</v>
      </c>
      <c r="BE46" s="255">
        <f t="shared" si="38"/>
        <v>0</v>
      </c>
      <c r="BF46" s="234">
        <f t="shared" si="38"/>
        <v>0</v>
      </c>
      <c r="BG46" s="234">
        <f t="shared" si="38"/>
        <v>0</v>
      </c>
      <c r="BH46" s="234">
        <f t="shared" si="38"/>
        <v>0</v>
      </c>
      <c r="BI46" s="234">
        <f t="shared" si="38"/>
        <v>0</v>
      </c>
      <c r="BJ46" s="234">
        <f t="shared" si="38"/>
        <v>0</v>
      </c>
      <c r="BK46" s="234">
        <f t="shared" si="38"/>
        <v>0</v>
      </c>
      <c r="BL46" s="234">
        <f t="shared" si="38"/>
        <v>0</v>
      </c>
      <c r="BM46" s="244">
        <f t="shared" si="38"/>
        <v>0</v>
      </c>
      <c r="BN46" s="234">
        <f t="shared" si="38"/>
        <v>0</v>
      </c>
      <c r="BO46" s="234">
        <f t="shared" si="38"/>
        <v>0</v>
      </c>
      <c r="BP46" s="234">
        <f t="shared" si="38"/>
        <v>0</v>
      </c>
      <c r="BQ46" s="234">
        <f t="shared" si="38"/>
        <v>0</v>
      </c>
      <c r="BR46" s="234">
        <f t="shared" ref="BR46:CD46" si="39">BR47</f>
        <v>0</v>
      </c>
      <c r="BS46" s="234">
        <f t="shared" si="39"/>
        <v>0</v>
      </c>
      <c r="BT46" s="234">
        <f t="shared" si="39"/>
        <v>0</v>
      </c>
      <c r="BU46" s="234">
        <f t="shared" si="39"/>
        <v>0</v>
      </c>
      <c r="BV46" s="234">
        <f t="shared" si="39"/>
        <v>0</v>
      </c>
      <c r="BW46" s="234">
        <f t="shared" si="39"/>
        <v>0</v>
      </c>
      <c r="BX46" s="234">
        <f t="shared" si="39"/>
        <v>0</v>
      </c>
      <c r="BY46" s="234">
        <f t="shared" si="39"/>
        <v>0</v>
      </c>
      <c r="BZ46" s="234">
        <f t="shared" si="39"/>
        <v>0</v>
      </c>
      <c r="CA46" s="234">
        <f t="shared" si="39"/>
        <v>0</v>
      </c>
      <c r="CB46" s="255">
        <f t="shared" si="39"/>
        <v>0</v>
      </c>
      <c r="CC46" s="255">
        <f t="shared" si="39"/>
        <v>0</v>
      </c>
      <c r="CD46" s="234">
        <f t="shared" si="39"/>
        <v>292000</v>
      </c>
    </row>
    <row r="47" ht="24.95" customHeight="1" spans="1:82">
      <c r="A47" s="232" t="s">
        <v>107</v>
      </c>
      <c r="B47" s="232" t="s">
        <v>107</v>
      </c>
      <c r="C47" s="233">
        <v>2130335</v>
      </c>
      <c r="D47" s="232" t="s">
        <v>107</v>
      </c>
      <c r="E47" s="233" t="s">
        <v>163</v>
      </c>
      <c r="F47" s="234">
        <v>292000</v>
      </c>
      <c r="G47" s="234">
        <v>0</v>
      </c>
      <c r="H47" s="234">
        <v>0</v>
      </c>
      <c r="I47" s="234">
        <v>0</v>
      </c>
      <c r="J47" s="234">
        <v>0</v>
      </c>
      <c r="K47" s="234">
        <v>0</v>
      </c>
      <c r="L47" s="234">
        <v>0</v>
      </c>
      <c r="M47" s="234">
        <v>0</v>
      </c>
      <c r="N47" s="244">
        <v>0</v>
      </c>
      <c r="O47" s="234">
        <v>0</v>
      </c>
      <c r="P47" s="234">
        <v>0</v>
      </c>
      <c r="Q47" s="234">
        <v>0</v>
      </c>
      <c r="R47" s="234">
        <v>0</v>
      </c>
      <c r="S47" s="234">
        <v>0</v>
      </c>
      <c r="T47" s="234">
        <v>0</v>
      </c>
      <c r="U47" s="234">
        <v>0</v>
      </c>
      <c r="V47" s="234">
        <v>0</v>
      </c>
      <c r="W47" s="234">
        <v>0</v>
      </c>
      <c r="X47" s="234">
        <v>0</v>
      </c>
      <c r="Y47" s="234">
        <v>0</v>
      </c>
      <c r="Z47" s="234">
        <v>0</v>
      </c>
      <c r="AA47" s="234">
        <v>0</v>
      </c>
      <c r="AB47" s="234">
        <v>0</v>
      </c>
      <c r="AC47" s="255">
        <v>0</v>
      </c>
      <c r="AD47" s="234">
        <v>0</v>
      </c>
      <c r="AE47" s="234">
        <v>0</v>
      </c>
      <c r="AF47" s="234">
        <v>0</v>
      </c>
      <c r="AG47" s="234">
        <v>0</v>
      </c>
      <c r="AH47" s="234">
        <v>0</v>
      </c>
      <c r="AI47" s="234">
        <v>0</v>
      </c>
      <c r="AJ47" s="234">
        <v>0</v>
      </c>
      <c r="AK47" s="234">
        <v>0</v>
      </c>
      <c r="AL47" s="234">
        <v>0</v>
      </c>
      <c r="AM47" s="234">
        <v>0</v>
      </c>
      <c r="AN47" s="234">
        <v>0</v>
      </c>
      <c r="AO47" s="234">
        <v>0</v>
      </c>
      <c r="AP47" s="234">
        <v>0</v>
      </c>
      <c r="AQ47" s="234">
        <v>0</v>
      </c>
      <c r="AR47" s="234">
        <v>0</v>
      </c>
      <c r="AS47" s="234">
        <v>0</v>
      </c>
      <c r="AT47" s="234">
        <v>0</v>
      </c>
      <c r="AU47" s="234">
        <v>0</v>
      </c>
      <c r="AV47" s="234">
        <v>0</v>
      </c>
      <c r="AW47" s="234">
        <v>0</v>
      </c>
      <c r="AX47" s="234">
        <v>0</v>
      </c>
      <c r="AY47" s="234">
        <v>0</v>
      </c>
      <c r="AZ47" s="234">
        <v>0</v>
      </c>
      <c r="BA47" s="234">
        <v>0</v>
      </c>
      <c r="BB47" s="255">
        <v>0</v>
      </c>
      <c r="BC47" s="255">
        <v>0</v>
      </c>
      <c r="BD47" s="234">
        <v>292000</v>
      </c>
      <c r="BE47" s="255">
        <v>0</v>
      </c>
      <c r="BF47" s="234">
        <v>0</v>
      </c>
      <c r="BG47" s="234">
        <v>0</v>
      </c>
      <c r="BH47" s="234">
        <v>0</v>
      </c>
      <c r="BI47" s="234">
        <v>0</v>
      </c>
      <c r="BJ47" s="234">
        <v>0</v>
      </c>
      <c r="BK47" s="234">
        <v>0</v>
      </c>
      <c r="BL47" s="234">
        <v>0</v>
      </c>
      <c r="BM47" s="244">
        <v>0</v>
      </c>
      <c r="BN47" s="234">
        <v>0</v>
      </c>
      <c r="BO47" s="234">
        <v>0</v>
      </c>
      <c r="BP47" s="234">
        <v>0</v>
      </c>
      <c r="BQ47" s="234">
        <v>0</v>
      </c>
      <c r="BR47" s="234">
        <v>0</v>
      </c>
      <c r="BS47" s="234">
        <v>0</v>
      </c>
      <c r="BT47" s="234">
        <v>0</v>
      </c>
      <c r="BU47" s="234">
        <v>0</v>
      </c>
      <c r="BV47" s="234">
        <v>0</v>
      </c>
      <c r="BW47" s="234">
        <v>0</v>
      </c>
      <c r="BX47" s="234">
        <v>0</v>
      </c>
      <c r="BY47" s="234">
        <v>0</v>
      </c>
      <c r="BZ47" s="234">
        <v>0</v>
      </c>
      <c r="CA47" s="234">
        <v>0</v>
      </c>
      <c r="CB47" s="255">
        <v>0</v>
      </c>
      <c r="CC47" s="255">
        <v>0</v>
      </c>
      <c r="CD47" s="234">
        <v>292000</v>
      </c>
    </row>
    <row r="48" ht="24.95" customHeight="1" spans="1:82">
      <c r="A48" s="232"/>
      <c r="B48" s="232" t="s">
        <v>164</v>
      </c>
      <c r="C48" s="233"/>
      <c r="D48" s="232"/>
      <c r="E48" s="233" t="s">
        <v>165</v>
      </c>
      <c r="F48" s="234">
        <f t="shared" ref="F48:BQ48" si="40">F49</f>
        <v>842873</v>
      </c>
      <c r="G48" s="234">
        <f t="shared" si="40"/>
        <v>0</v>
      </c>
      <c r="H48" s="234">
        <f t="shared" si="40"/>
        <v>0</v>
      </c>
      <c r="I48" s="234">
        <f t="shared" si="40"/>
        <v>0</v>
      </c>
      <c r="J48" s="234">
        <f t="shared" si="40"/>
        <v>0</v>
      </c>
      <c r="K48" s="234">
        <f t="shared" si="40"/>
        <v>0</v>
      </c>
      <c r="L48" s="234">
        <f t="shared" si="40"/>
        <v>0</v>
      </c>
      <c r="M48" s="234">
        <f t="shared" si="40"/>
        <v>0</v>
      </c>
      <c r="N48" s="244">
        <f t="shared" si="40"/>
        <v>0</v>
      </c>
      <c r="O48" s="234">
        <f t="shared" si="40"/>
        <v>0</v>
      </c>
      <c r="P48" s="234">
        <f t="shared" si="40"/>
        <v>0</v>
      </c>
      <c r="Q48" s="234">
        <f t="shared" si="40"/>
        <v>0</v>
      </c>
      <c r="R48" s="234">
        <f t="shared" si="40"/>
        <v>0</v>
      </c>
      <c r="S48" s="234">
        <f t="shared" si="40"/>
        <v>0</v>
      </c>
      <c r="T48" s="234">
        <f t="shared" si="40"/>
        <v>0</v>
      </c>
      <c r="U48" s="234">
        <f t="shared" si="40"/>
        <v>0</v>
      </c>
      <c r="V48" s="234">
        <f t="shared" si="40"/>
        <v>0</v>
      </c>
      <c r="W48" s="234">
        <f t="shared" si="40"/>
        <v>0</v>
      </c>
      <c r="X48" s="234">
        <f t="shared" si="40"/>
        <v>0</v>
      </c>
      <c r="Y48" s="234">
        <f t="shared" si="40"/>
        <v>0</v>
      </c>
      <c r="Z48" s="234">
        <f t="shared" si="40"/>
        <v>0</v>
      </c>
      <c r="AA48" s="234">
        <f t="shared" si="40"/>
        <v>0</v>
      </c>
      <c r="AB48" s="234">
        <f t="shared" si="40"/>
        <v>0</v>
      </c>
      <c r="AC48" s="255">
        <f t="shared" si="40"/>
        <v>0</v>
      </c>
      <c r="AD48" s="234">
        <f t="shared" si="40"/>
        <v>0</v>
      </c>
      <c r="AE48" s="234">
        <f t="shared" si="40"/>
        <v>0</v>
      </c>
      <c r="AF48" s="234">
        <f t="shared" si="40"/>
        <v>0</v>
      </c>
      <c r="AG48" s="234">
        <f t="shared" si="40"/>
        <v>0</v>
      </c>
      <c r="AH48" s="234">
        <f t="shared" si="40"/>
        <v>0</v>
      </c>
      <c r="AI48" s="234">
        <f t="shared" si="40"/>
        <v>0</v>
      </c>
      <c r="AJ48" s="234">
        <f t="shared" si="40"/>
        <v>0</v>
      </c>
      <c r="AK48" s="234">
        <f t="shared" si="40"/>
        <v>0</v>
      </c>
      <c r="AL48" s="234">
        <f t="shared" si="40"/>
        <v>0</v>
      </c>
      <c r="AM48" s="234">
        <f t="shared" si="40"/>
        <v>0</v>
      </c>
      <c r="AN48" s="234">
        <f t="shared" si="40"/>
        <v>0</v>
      </c>
      <c r="AO48" s="234">
        <f t="shared" si="40"/>
        <v>0</v>
      </c>
      <c r="AP48" s="234">
        <f t="shared" si="40"/>
        <v>0</v>
      </c>
      <c r="AQ48" s="234">
        <f t="shared" si="40"/>
        <v>0</v>
      </c>
      <c r="AR48" s="234">
        <f t="shared" si="40"/>
        <v>0</v>
      </c>
      <c r="AS48" s="234">
        <f t="shared" si="40"/>
        <v>0</v>
      </c>
      <c r="AT48" s="234">
        <f t="shared" si="40"/>
        <v>0</v>
      </c>
      <c r="AU48" s="234">
        <f t="shared" si="40"/>
        <v>0</v>
      </c>
      <c r="AV48" s="234">
        <f t="shared" si="40"/>
        <v>0</v>
      </c>
      <c r="AW48" s="234">
        <f t="shared" si="40"/>
        <v>0</v>
      </c>
      <c r="AX48" s="234">
        <f t="shared" si="40"/>
        <v>0</v>
      </c>
      <c r="AY48" s="234">
        <f t="shared" si="40"/>
        <v>0</v>
      </c>
      <c r="AZ48" s="234">
        <f t="shared" si="40"/>
        <v>0</v>
      </c>
      <c r="BA48" s="234">
        <f t="shared" si="40"/>
        <v>0</v>
      </c>
      <c r="BB48" s="255">
        <f t="shared" si="40"/>
        <v>0</v>
      </c>
      <c r="BC48" s="255">
        <f t="shared" si="40"/>
        <v>0</v>
      </c>
      <c r="BD48" s="234">
        <f t="shared" si="40"/>
        <v>842873</v>
      </c>
      <c r="BE48" s="255">
        <f t="shared" si="40"/>
        <v>827073</v>
      </c>
      <c r="BF48" s="234">
        <f t="shared" si="40"/>
        <v>566448</v>
      </c>
      <c r="BG48" s="234">
        <f t="shared" si="40"/>
        <v>40000</v>
      </c>
      <c r="BH48" s="234">
        <f t="shared" si="40"/>
        <v>80000</v>
      </c>
      <c r="BI48" s="234">
        <f t="shared" si="40"/>
        <v>50927</v>
      </c>
      <c r="BJ48" s="234">
        <f t="shared" si="40"/>
        <v>0</v>
      </c>
      <c r="BK48" s="234">
        <f t="shared" si="40"/>
        <v>9698</v>
      </c>
      <c r="BL48" s="234">
        <f t="shared" si="40"/>
        <v>80000</v>
      </c>
      <c r="BM48" s="244">
        <f t="shared" si="40"/>
        <v>0</v>
      </c>
      <c r="BN48" s="234">
        <f t="shared" si="40"/>
        <v>0</v>
      </c>
      <c r="BO48" s="234">
        <f t="shared" si="40"/>
        <v>0</v>
      </c>
      <c r="BP48" s="234">
        <f t="shared" si="40"/>
        <v>0</v>
      </c>
      <c r="BQ48" s="234">
        <f t="shared" si="40"/>
        <v>0</v>
      </c>
      <c r="BR48" s="234">
        <f t="shared" ref="BR48:CD48" si="41">BR49</f>
        <v>0</v>
      </c>
      <c r="BS48" s="234">
        <f t="shared" si="41"/>
        <v>0</v>
      </c>
      <c r="BT48" s="234">
        <f t="shared" si="41"/>
        <v>0</v>
      </c>
      <c r="BU48" s="234">
        <f t="shared" si="41"/>
        <v>0</v>
      </c>
      <c r="BV48" s="234">
        <f t="shared" si="41"/>
        <v>0</v>
      </c>
      <c r="BW48" s="234">
        <f t="shared" si="41"/>
        <v>0</v>
      </c>
      <c r="BX48" s="234">
        <f t="shared" si="41"/>
        <v>0</v>
      </c>
      <c r="BY48" s="234">
        <f t="shared" si="41"/>
        <v>15800</v>
      </c>
      <c r="BZ48" s="234">
        <f t="shared" si="41"/>
        <v>0</v>
      </c>
      <c r="CA48" s="234">
        <f t="shared" si="41"/>
        <v>0</v>
      </c>
      <c r="CB48" s="255">
        <f t="shared" si="41"/>
        <v>0</v>
      </c>
      <c r="CC48" s="255">
        <f t="shared" si="41"/>
        <v>0</v>
      </c>
      <c r="CD48" s="234">
        <f t="shared" si="41"/>
        <v>0</v>
      </c>
    </row>
    <row r="49" ht="24.95" customHeight="1" spans="1:82">
      <c r="A49" s="232" t="s">
        <v>107</v>
      </c>
      <c r="B49" s="232" t="s">
        <v>107</v>
      </c>
      <c r="C49" s="233">
        <v>2130705</v>
      </c>
      <c r="D49" s="232" t="s">
        <v>107</v>
      </c>
      <c r="E49" s="233" t="s">
        <v>166</v>
      </c>
      <c r="F49" s="234">
        <v>842873</v>
      </c>
      <c r="G49" s="234">
        <v>0</v>
      </c>
      <c r="H49" s="234">
        <v>0</v>
      </c>
      <c r="I49" s="234">
        <v>0</v>
      </c>
      <c r="J49" s="234">
        <v>0</v>
      </c>
      <c r="K49" s="234">
        <v>0</v>
      </c>
      <c r="L49" s="234">
        <v>0</v>
      </c>
      <c r="M49" s="234">
        <v>0</v>
      </c>
      <c r="N49" s="244">
        <v>0</v>
      </c>
      <c r="O49" s="234">
        <v>0</v>
      </c>
      <c r="P49" s="234">
        <v>0</v>
      </c>
      <c r="Q49" s="234">
        <v>0</v>
      </c>
      <c r="R49" s="234">
        <v>0</v>
      </c>
      <c r="S49" s="234">
        <v>0</v>
      </c>
      <c r="T49" s="234">
        <v>0</v>
      </c>
      <c r="U49" s="234">
        <v>0</v>
      </c>
      <c r="V49" s="234">
        <v>0</v>
      </c>
      <c r="W49" s="234">
        <v>0</v>
      </c>
      <c r="X49" s="234">
        <v>0</v>
      </c>
      <c r="Y49" s="234">
        <v>0</v>
      </c>
      <c r="Z49" s="234">
        <v>0</v>
      </c>
      <c r="AA49" s="234">
        <v>0</v>
      </c>
      <c r="AB49" s="234">
        <v>0</v>
      </c>
      <c r="AC49" s="255">
        <v>0</v>
      </c>
      <c r="AD49" s="234">
        <v>0</v>
      </c>
      <c r="AE49" s="234">
        <v>0</v>
      </c>
      <c r="AF49" s="234">
        <v>0</v>
      </c>
      <c r="AG49" s="234">
        <v>0</v>
      </c>
      <c r="AH49" s="234">
        <v>0</v>
      </c>
      <c r="AI49" s="234">
        <v>0</v>
      </c>
      <c r="AJ49" s="234">
        <v>0</v>
      </c>
      <c r="AK49" s="234">
        <v>0</v>
      </c>
      <c r="AL49" s="234">
        <v>0</v>
      </c>
      <c r="AM49" s="234">
        <v>0</v>
      </c>
      <c r="AN49" s="234">
        <v>0</v>
      </c>
      <c r="AO49" s="234">
        <v>0</v>
      </c>
      <c r="AP49" s="234">
        <v>0</v>
      </c>
      <c r="AQ49" s="234">
        <v>0</v>
      </c>
      <c r="AR49" s="234">
        <v>0</v>
      </c>
      <c r="AS49" s="234">
        <v>0</v>
      </c>
      <c r="AT49" s="234">
        <v>0</v>
      </c>
      <c r="AU49" s="234">
        <v>0</v>
      </c>
      <c r="AV49" s="234">
        <v>0</v>
      </c>
      <c r="AW49" s="234">
        <v>0</v>
      </c>
      <c r="AX49" s="234">
        <v>0</v>
      </c>
      <c r="AY49" s="234">
        <v>0</v>
      </c>
      <c r="AZ49" s="234">
        <v>0</v>
      </c>
      <c r="BA49" s="234">
        <v>0</v>
      </c>
      <c r="BB49" s="255">
        <v>0</v>
      </c>
      <c r="BC49" s="255">
        <v>0</v>
      </c>
      <c r="BD49" s="234">
        <v>842873</v>
      </c>
      <c r="BE49" s="255">
        <v>827073</v>
      </c>
      <c r="BF49" s="234">
        <v>566448</v>
      </c>
      <c r="BG49" s="234">
        <v>40000</v>
      </c>
      <c r="BH49" s="234">
        <v>80000</v>
      </c>
      <c r="BI49" s="234">
        <v>50927</v>
      </c>
      <c r="BJ49" s="234">
        <v>0</v>
      </c>
      <c r="BK49" s="234">
        <v>9698</v>
      </c>
      <c r="BL49" s="234">
        <v>80000</v>
      </c>
      <c r="BM49" s="244">
        <v>0</v>
      </c>
      <c r="BN49" s="234">
        <v>0</v>
      </c>
      <c r="BO49" s="234">
        <v>0</v>
      </c>
      <c r="BP49" s="234">
        <v>0</v>
      </c>
      <c r="BQ49" s="234">
        <v>0</v>
      </c>
      <c r="BR49" s="234">
        <v>0</v>
      </c>
      <c r="BS49" s="234">
        <v>0</v>
      </c>
      <c r="BT49" s="234">
        <v>0</v>
      </c>
      <c r="BU49" s="234">
        <v>0</v>
      </c>
      <c r="BV49" s="234">
        <v>0</v>
      </c>
      <c r="BW49" s="234">
        <v>0</v>
      </c>
      <c r="BX49" s="234">
        <v>0</v>
      </c>
      <c r="BY49" s="234">
        <v>15800</v>
      </c>
      <c r="BZ49" s="234">
        <v>0</v>
      </c>
      <c r="CA49" s="234">
        <v>0</v>
      </c>
      <c r="CB49" s="255">
        <v>0</v>
      </c>
      <c r="CC49" s="255">
        <v>0</v>
      </c>
      <c r="CD49" s="234">
        <v>0</v>
      </c>
    </row>
    <row r="50" ht="24.95" customHeight="1" spans="1:82">
      <c r="A50" s="232" t="s">
        <v>170</v>
      </c>
      <c r="B50" s="232"/>
      <c r="C50" s="233"/>
      <c r="D50" s="232"/>
      <c r="E50" s="233" t="s">
        <v>171</v>
      </c>
      <c r="F50" s="234">
        <f t="shared" ref="F50:BQ50" si="42">F51</f>
        <v>72000</v>
      </c>
      <c r="G50" s="234">
        <f t="shared" si="42"/>
        <v>0</v>
      </c>
      <c r="H50" s="234">
        <f t="shared" si="42"/>
        <v>0</v>
      </c>
      <c r="I50" s="234">
        <f t="shared" si="42"/>
        <v>0</v>
      </c>
      <c r="J50" s="234">
        <f t="shared" si="42"/>
        <v>0</v>
      </c>
      <c r="K50" s="234">
        <f t="shared" si="42"/>
        <v>0</v>
      </c>
      <c r="L50" s="234">
        <f t="shared" si="42"/>
        <v>0</v>
      </c>
      <c r="M50" s="234">
        <f t="shared" si="42"/>
        <v>0</v>
      </c>
      <c r="N50" s="244">
        <f t="shared" si="42"/>
        <v>0</v>
      </c>
      <c r="O50" s="234">
        <f t="shared" si="42"/>
        <v>0</v>
      </c>
      <c r="P50" s="234">
        <f t="shared" si="42"/>
        <v>0</v>
      </c>
      <c r="Q50" s="234">
        <f t="shared" si="42"/>
        <v>0</v>
      </c>
      <c r="R50" s="234">
        <f t="shared" si="42"/>
        <v>0</v>
      </c>
      <c r="S50" s="234">
        <f t="shared" si="42"/>
        <v>0</v>
      </c>
      <c r="T50" s="234">
        <f t="shared" si="42"/>
        <v>0</v>
      </c>
      <c r="U50" s="234">
        <f t="shared" si="42"/>
        <v>0</v>
      </c>
      <c r="V50" s="234">
        <f t="shared" si="42"/>
        <v>0</v>
      </c>
      <c r="W50" s="234">
        <f t="shared" si="42"/>
        <v>0</v>
      </c>
      <c r="X50" s="234">
        <f t="shared" si="42"/>
        <v>0</v>
      </c>
      <c r="Y50" s="234">
        <f t="shared" si="42"/>
        <v>0</v>
      </c>
      <c r="Z50" s="234">
        <f t="shared" si="42"/>
        <v>0</v>
      </c>
      <c r="AA50" s="234">
        <f t="shared" si="42"/>
        <v>0</v>
      </c>
      <c r="AB50" s="234">
        <f t="shared" si="42"/>
        <v>0</v>
      </c>
      <c r="AC50" s="255">
        <f t="shared" si="42"/>
        <v>0</v>
      </c>
      <c r="AD50" s="234">
        <f t="shared" si="42"/>
        <v>0</v>
      </c>
      <c r="AE50" s="234">
        <f t="shared" si="42"/>
        <v>0</v>
      </c>
      <c r="AF50" s="234">
        <f t="shared" si="42"/>
        <v>0</v>
      </c>
      <c r="AG50" s="234">
        <f t="shared" si="42"/>
        <v>0</v>
      </c>
      <c r="AH50" s="234">
        <f t="shared" si="42"/>
        <v>0</v>
      </c>
      <c r="AI50" s="234">
        <f t="shared" si="42"/>
        <v>0</v>
      </c>
      <c r="AJ50" s="234">
        <f t="shared" si="42"/>
        <v>0</v>
      </c>
      <c r="AK50" s="234">
        <f t="shared" si="42"/>
        <v>0</v>
      </c>
      <c r="AL50" s="234">
        <f t="shared" si="42"/>
        <v>0</v>
      </c>
      <c r="AM50" s="234">
        <f t="shared" si="42"/>
        <v>0</v>
      </c>
      <c r="AN50" s="234">
        <f t="shared" si="42"/>
        <v>0</v>
      </c>
      <c r="AO50" s="234">
        <f t="shared" si="42"/>
        <v>0</v>
      </c>
      <c r="AP50" s="234">
        <f t="shared" si="42"/>
        <v>0</v>
      </c>
      <c r="AQ50" s="234">
        <f t="shared" si="42"/>
        <v>0</v>
      </c>
      <c r="AR50" s="234">
        <f t="shared" si="42"/>
        <v>0</v>
      </c>
      <c r="AS50" s="234">
        <f t="shared" si="42"/>
        <v>0</v>
      </c>
      <c r="AT50" s="234">
        <f t="shared" si="42"/>
        <v>0</v>
      </c>
      <c r="AU50" s="234">
        <f t="shared" si="42"/>
        <v>0</v>
      </c>
      <c r="AV50" s="234">
        <f t="shared" si="42"/>
        <v>0</v>
      </c>
      <c r="AW50" s="234">
        <f t="shared" si="42"/>
        <v>0</v>
      </c>
      <c r="AX50" s="234">
        <f t="shared" si="42"/>
        <v>0</v>
      </c>
      <c r="AY50" s="234">
        <f t="shared" si="42"/>
        <v>0</v>
      </c>
      <c r="AZ50" s="234">
        <f t="shared" si="42"/>
        <v>0</v>
      </c>
      <c r="BA50" s="234">
        <f t="shared" si="42"/>
        <v>0</v>
      </c>
      <c r="BB50" s="255">
        <f t="shared" si="42"/>
        <v>0</v>
      </c>
      <c r="BC50" s="255">
        <f t="shared" si="42"/>
        <v>0</v>
      </c>
      <c r="BD50" s="234">
        <f t="shared" si="42"/>
        <v>72000</v>
      </c>
      <c r="BE50" s="255">
        <f t="shared" si="42"/>
        <v>0</v>
      </c>
      <c r="BF50" s="234">
        <f t="shared" si="42"/>
        <v>0</v>
      </c>
      <c r="BG50" s="234">
        <f t="shared" si="42"/>
        <v>0</v>
      </c>
      <c r="BH50" s="234">
        <f t="shared" si="42"/>
        <v>0</v>
      </c>
      <c r="BI50" s="234">
        <f t="shared" si="42"/>
        <v>0</v>
      </c>
      <c r="BJ50" s="234">
        <f t="shared" si="42"/>
        <v>0</v>
      </c>
      <c r="BK50" s="234">
        <f t="shared" si="42"/>
        <v>0</v>
      </c>
      <c r="BL50" s="234">
        <f t="shared" si="42"/>
        <v>0</v>
      </c>
      <c r="BM50" s="244">
        <f t="shared" si="42"/>
        <v>0</v>
      </c>
      <c r="BN50" s="234">
        <f t="shared" si="42"/>
        <v>0</v>
      </c>
      <c r="BO50" s="234">
        <f t="shared" si="42"/>
        <v>0</v>
      </c>
      <c r="BP50" s="234">
        <f t="shared" si="42"/>
        <v>0</v>
      </c>
      <c r="BQ50" s="234">
        <f t="shared" si="42"/>
        <v>0</v>
      </c>
      <c r="BR50" s="234">
        <f t="shared" ref="BR50:CD50" si="43">BR51</f>
        <v>0</v>
      </c>
      <c r="BS50" s="234">
        <f t="shared" si="43"/>
        <v>0</v>
      </c>
      <c r="BT50" s="234">
        <f t="shared" si="43"/>
        <v>0</v>
      </c>
      <c r="BU50" s="234">
        <f t="shared" si="43"/>
        <v>0</v>
      </c>
      <c r="BV50" s="234">
        <f t="shared" si="43"/>
        <v>0</v>
      </c>
      <c r="BW50" s="234">
        <f t="shared" si="43"/>
        <v>0</v>
      </c>
      <c r="BX50" s="234">
        <f t="shared" si="43"/>
        <v>72000</v>
      </c>
      <c r="BY50" s="234">
        <f t="shared" si="43"/>
        <v>0</v>
      </c>
      <c r="BZ50" s="234">
        <f t="shared" si="43"/>
        <v>0</v>
      </c>
      <c r="CA50" s="234">
        <f t="shared" si="43"/>
        <v>0</v>
      </c>
      <c r="CB50" s="255">
        <f t="shared" si="43"/>
        <v>0</v>
      </c>
      <c r="CC50" s="255">
        <f t="shared" si="43"/>
        <v>0</v>
      </c>
      <c r="CD50" s="234">
        <f t="shared" si="43"/>
        <v>0</v>
      </c>
    </row>
    <row r="51" ht="24.95" customHeight="1" spans="1:82">
      <c r="A51" s="232"/>
      <c r="B51" s="232" t="s">
        <v>172</v>
      </c>
      <c r="C51" s="233"/>
      <c r="D51" s="232"/>
      <c r="E51" s="233" t="s">
        <v>173</v>
      </c>
      <c r="F51" s="234">
        <f t="shared" ref="F51:BQ51" si="44">F52</f>
        <v>72000</v>
      </c>
      <c r="G51" s="234">
        <f t="shared" si="44"/>
        <v>0</v>
      </c>
      <c r="H51" s="234">
        <f t="shared" si="44"/>
        <v>0</v>
      </c>
      <c r="I51" s="234">
        <f t="shared" si="44"/>
        <v>0</v>
      </c>
      <c r="J51" s="234">
        <f t="shared" si="44"/>
        <v>0</v>
      </c>
      <c r="K51" s="234">
        <f t="shared" si="44"/>
        <v>0</v>
      </c>
      <c r="L51" s="234">
        <f t="shared" si="44"/>
        <v>0</v>
      </c>
      <c r="M51" s="234">
        <f t="shared" si="44"/>
        <v>0</v>
      </c>
      <c r="N51" s="244">
        <f t="shared" si="44"/>
        <v>0</v>
      </c>
      <c r="O51" s="234">
        <f t="shared" si="44"/>
        <v>0</v>
      </c>
      <c r="P51" s="234">
        <f t="shared" si="44"/>
        <v>0</v>
      </c>
      <c r="Q51" s="234">
        <f t="shared" si="44"/>
        <v>0</v>
      </c>
      <c r="R51" s="234">
        <f t="shared" si="44"/>
        <v>0</v>
      </c>
      <c r="S51" s="234">
        <f t="shared" si="44"/>
        <v>0</v>
      </c>
      <c r="T51" s="234">
        <f t="shared" si="44"/>
        <v>0</v>
      </c>
      <c r="U51" s="234">
        <f t="shared" si="44"/>
        <v>0</v>
      </c>
      <c r="V51" s="234">
        <f t="shared" si="44"/>
        <v>0</v>
      </c>
      <c r="W51" s="234">
        <f t="shared" si="44"/>
        <v>0</v>
      </c>
      <c r="X51" s="234">
        <f t="shared" si="44"/>
        <v>0</v>
      </c>
      <c r="Y51" s="234">
        <f t="shared" si="44"/>
        <v>0</v>
      </c>
      <c r="Z51" s="234">
        <f t="shared" si="44"/>
        <v>0</v>
      </c>
      <c r="AA51" s="234">
        <f t="shared" si="44"/>
        <v>0</v>
      </c>
      <c r="AB51" s="234">
        <f t="shared" si="44"/>
        <v>0</v>
      </c>
      <c r="AC51" s="255">
        <f t="shared" si="44"/>
        <v>0</v>
      </c>
      <c r="AD51" s="234">
        <f t="shared" si="44"/>
        <v>0</v>
      </c>
      <c r="AE51" s="234">
        <f t="shared" si="44"/>
        <v>0</v>
      </c>
      <c r="AF51" s="234">
        <f t="shared" si="44"/>
        <v>0</v>
      </c>
      <c r="AG51" s="234">
        <f t="shared" si="44"/>
        <v>0</v>
      </c>
      <c r="AH51" s="234">
        <f t="shared" si="44"/>
        <v>0</v>
      </c>
      <c r="AI51" s="234">
        <f t="shared" si="44"/>
        <v>0</v>
      </c>
      <c r="AJ51" s="234">
        <f t="shared" si="44"/>
        <v>0</v>
      </c>
      <c r="AK51" s="234">
        <f t="shared" si="44"/>
        <v>0</v>
      </c>
      <c r="AL51" s="234">
        <f t="shared" si="44"/>
        <v>0</v>
      </c>
      <c r="AM51" s="234">
        <f t="shared" si="44"/>
        <v>0</v>
      </c>
      <c r="AN51" s="234">
        <f t="shared" si="44"/>
        <v>0</v>
      </c>
      <c r="AO51" s="234">
        <f t="shared" si="44"/>
        <v>0</v>
      </c>
      <c r="AP51" s="234">
        <f t="shared" si="44"/>
        <v>0</v>
      </c>
      <c r="AQ51" s="234">
        <f t="shared" si="44"/>
        <v>0</v>
      </c>
      <c r="AR51" s="234">
        <f t="shared" si="44"/>
        <v>0</v>
      </c>
      <c r="AS51" s="234">
        <f t="shared" si="44"/>
        <v>0</v>
      </c>
      <c r="AT51" s="234">
        <f t="shared" si="44"/>
        <v>0</v>
      </c>
      <c r="AU51" s="234">
        <f t="shared" si="44"/>
        <v>0</v>
      </c>
      <c r="AV51" s="234">
        <f t="shared" si="44"/>
        <v>0</v>
      </c>
      <c r="AW51" s="234">
        <f t="shared" si="44"/>
        <v>0</v>
      </c>
      <c r="AX51" s="234">
        <f t="shared" si="44"/>
        <v>0</v>
      </c>
      <c r="AY51" s="234">
        <f t="shared" si="44"/>
        <v>0</v>
      </c>
      <c r="AZ51" s="234">
        <f t="shared" si="44"/>
        <v>0</v>
      </c>
      <c r="BA51" s="234">
        <f t="shared" si="44"/>
        <v>0</v>
      </c>
      <c r="BB51" s="255">
        <f t="shared" si="44"/>
        <v>0</v>
      </c>
      <c r="BC51" s="255">
        <f t="shared" si="44"/>
        <v>0</v>
      </c>
      <c r="BD51" s="234">
        <f t="shared" si="44"/>
        <v>72000</v>
      </c>
      <c r="BE51" s="255">
        <f t="shared" si="44"/>
        <v>0</v>
      </c>
      <c r="BF51" s="234">
        <f t="shared" si="44"/>
        <v>0</v>
      </c>
      <c r="BG51" s="234">
        <f t="shared" si="44"/>
        <v>0</v>
      </c>
      <c r="BH51" s="234">
        <f t="shared" si="44"/>
        <v>0</v>
      </c>
      <c r="BI51" s="234">
        <f t="shared" si="44"/>
        <v>0</v>
      </c>
      <c r="BJ51" s="234">
        <f t="shared" si="44"/>
        <v>0</v>
      </c>
      <c r="BK51" s="234">
        <f t="shared" si="44"/>
        <v>0</v>
      </c>
      <c r="BL51" s="234">
        <f t="shared" si="44"/>
        <v>0</v>
      </c>
      <c r="BM51" s="244">
        <f t="shared" si="44"/>
        <v>0</v>
      </c>
      <c r="BN51" s="234">
        <f t="shared" si="44"/>
        <v>0</v>
      </c>
      <c r="BO51" s="234">
        <f t="shared" si="44"/>
        <v>0</v>
      </c>
      <c r="BP51" s="234">
        <f t="shared" si="44"/>
        <v>0</v>
      </c>
      <c r="BQ51" s="234">
        <f t="shared" si="44"/>
        <v>0</v>
      </c>
      <c r="BR51" s="234">
        <f t="shared" ref="BR51:CD51" si="45">BR52</f>
        <v>0</v>
      </c>
      <c r="BS51" s="234">
        <f t="shared" si="45"/>
        <v>0</v>
      </c>
      <c r="BT51" s="234">
        <f t="shared" si="45"/>
        <v>0</v>
      </c>
      <c r="BU51" s="234">
        <f t="shared" si="45"/>
        <v>0</v>
      </c>
      <c r="BV51" s="234">
        <f t="shared" si="45"/>
        <v>0</v>
      </c>
      <c r="BW51" s="234">
        <f t="shared" si="45"/>
        <v>0</v>
      </c>
      <c r="BX51" s="234">
        <f t="shared" si="45"/>
        <v>72000</v>
      </c>
      <c r="BY51" s="234">
        <f t="shared" si="45"/>
        <v>0</v>
      </c>
      <c r="BZ51" s="234">
        <f t="shared" si="45"/>
        <v>0</v>
      </c>
      <c r="CA51" s="234">
        <f t="shared" si="45"/>
        <v>0</v>
      </c>
      <c r="CB51" s="255">
        <f t="shared" si="45"/>
        <v>0</v>
      </c>
      <c r="CC51" s="255">
        <f t="shared" si="45"/>
        <v>0</v>
      </c>
      <c r="CD51" s="234">
        <f t="shared" si="45"/>
        <v>0</v>
      </c>
    </row>
    <row r="52" ht="24.95" customHeight="1" spans="1:82">
      <c r="A52" s="232" t="s">
        <v>107</v>
      </c>
      <c r="B52" s="232" t="s">
        <v>107</v>
      </c>
      <c r="C52" s="233">
        <v>2140106</v>
      </c>
      <c r="D52" s="232" t="s">
        <v>107</v>
      </c>
      <c r="E52" s="233" t="s">
        <v>174</v>
      </c>
      <c r="F52" s="234">
        <v>72000</v>
      </c>
      <c r="G52" s="234">
        <v>0</v>
      </c>
      <c r="H52" s="234">
        <v>0</v>
      </c>
      <c r="I52" s="234">
        <v>0</v>
      </c>
      <c r="J52" s="234">
        <v>0</v>
      </c>
      <c r="K52" s="234">
        <v>0</v>
      </c>
      <c r="L52" s="234">
        <v>0</v>
      </c>
      <c r="M52" s="234">
        <v>0</v>
      </c>
      <c r="N52" s="244">
        <v>0</v>
      </c>
      <c r="O52" s="234">
        <v>0</v>
      </c>
      <c r="P52" s="234">
        <v>0</v>
      </c>
      <c r="Q52" s="234">
        <v>0</v>
      </c>
      <c r="R52" s="234">
        <v>0</v>
      </c>
      <c r="S52" s="234">
        <v>0</v>
      </c>
      <c r="T52" s="234">
        <v>0</v>
      </c>
      <c r="U52" s="234">
        <v>0</v>
      </c>
      <c r="V52" s="234">
        <v>0</v>
      </c>
      <c r="W52" s="234">
        <v>0</v>
      </c>
      <c r="X52" s="234">
        <v>0</v>
      </c>
      <c r="Y52" s="234">
        <v>0</v>
      </c>
      <c r="Z52" s="234">
        <v>0</v>
      </c>
      <c r="AA52" s="234">
        <v>0</v>
      </c>
      <c r="AB52" s="234">
        <v>0</v>
      </c>
      <c r="AC52" s="255">
        <v>0</v>
      </c>
      <c r="AD52" s="234">
        <v>0</v>
      </c>
      <c r="AE52" s="234">
        <v>0</v>
      </c>
      <c r="AF52" s="234">
        <v>0</v>
      </c>
      <c r="AG52" s="234">
        <v>0</v>
      </c>
      <c r="AH52" s="234">
        <v>0</v>
      </c>
      <c r="AI52" s="234">
        <v>0</v>
      </c>
      <c r="AJ52" s="234">
        <v>0</v>
      </c>
      <c r="AK52" s="234">
        <v>0</v>
      </c>
      <c r="AL52" s="234">
        <v>0</v>
      </c>
      <c r="AM52" s="234">
        <v>0</v>
      </c>
      <c r="AN52" s="234">
        <v>0</v>
      </c>
      <c r="AO52" s="234">
        <v>0</v>
      </c>
      <c r="AP52" s="234">
        <v>0</v>
      </c>
      <c r="AQ52" s="234">
        <v>0</v>
      </c>
      <c r="AR52" s="234">
        <v>0</v>
      </c>
      <c r="AS52" s="234">
        <v>0</v>
      </c>
      <c r="AT52" s="234">
        <v>0</v>
      </c>
      <c r="AU52" s="234">
        <v>0</v>
      </c>
      <c r="AV52" s="234">
        <v>0</v>
      </c>
      <c r="AW52" s="234">
        <v>0</v>
      </c>
      <c r="AX52" s="234">
        <v>0</v>
      </c>
      <c r="AY52" s="234">
        <v>0</v>
      </c>
      <c r="AZ52" s="234">
        <v>0</v>
      </c>
      <c r="BA52" s="234">
        <v>0</v>
      </c>
      <c r="BB52" s="255">
        <v>0</v>
      </c>
      <c r="BC52" s="255">
        <v>0</v>
      </c>
      <c r="BD52" s="234">
        <v>72000</v>
      </c>
      <c r="BE52" s="255">
        <v>0</v>
      </c>
      <c r="BF52" s="234">
        <v>0</v>
      </c>
      <c r="BG52" s="234">
        <v>0</v>
      </c>
      <c r="BH52" s="234">
        <v>0</v>
      </c>
      <c r="BI52" s="234">
        <v>0</v>
      </c>
      <c r="BJ52" s="234">
        <v>0</v>
      </c>
      <c r="BK52" s="234">
        <v>0</v>
      </c>
      <c r="BL52" s="234">
        <v>0</v>
      </c>
      <c r="BM52" s="244">
        <v>0</v>
      </c>
      <c r="BN52" s="234">
        <v>0</v>
      </c>
      <c r="BO52" s="234">
        <v>0</v>
      </c>
      <c r="BP52" s="234">
        <v>0</v>
      </c>
      <c r="BQ52" s="234">
        <v>0</v>
      </c>
      <c r="BR52" s="234">
        <v>0</v>
      </c>
      <c r="BS52" s="234">
        <v>0</v>
      </c>
      <c r="BT52" s="234">
        <v>0</v>
      </c>
      <c r="BU52" s="234">
        <v>0</v>
      </c>
      <c r="BV52" s="234">
        <v>0</v>
      </c>
      <c r="BW52" s="234">
        <v>0</v>
      </c>
      <c r="BX52" s="234">
        <v>72000</v>
      </c>
      <c r="BY52" s="234">
        <v>0</v>
      </c>
      <c r="BZ52" s="234">
        <v>0</v>
      </c>
      <c r="CA52" s="234">
        <v>0</v>
      </c>
      <c r="CB52" s="255">
        <v>0</v>
      </c>
      <c r="CC52" s="255">
        <v>0</v>
      </c>
      <c r="CD52" s="234">
        <v>0</v>
      </c>
    </row>
    <row r="53" ht="24.95" customHeight="1" spans="1:82">
      <c r="A53" s="232" t="s">
        <v>175</v>
      </c>
      <c r="B53" s="232"/>
      <c r="C53" s="233"/>
      <c r="D53" s="232"/>
      <c r="E53" s="233" t="s">
        <v>176</v>
      </c>
      <c r="F53" s="234">
        <f t="shared" ref="F53:BQ53" si="46">F54</f>
        <v>485880.24</v>
      </c>
      <c r="G53" s="234">
        <f t="shared" si="46"/>
        <v>485880.24</v>
      </c>
      <c r="H53" s="234">
        <f t="shared" si="46"/>
        <v>485880.24</v>
      </c>
      <c r="I53" s="234">
        <f t="shared" si="46"/>
        <v>0</v>
      </c>
      <c r="J53" s="234">
        <f t="shared" si="46"/>
        <v>0</v>
      </c>
      <c r="K53" s="234">
        <f t="shared" si="46"/>
        <v>0</v>
      </c>
      <c r="L53" s="234">
        <f t="shared" si="46"/>
        <v>0</v>
      </c>
      <c r="M53" s="234">
        <f t="shared" si="46"/>
        <v>0</v>
      </c>
      <c r="N53" s="244">
        <f t="shared" si="46"/>
        <v>0</v>
      </c>
      <c r="O53" s="234">
        <f t="shared" si="46"/>
        <v>0</v>
      </c>
      <c r="P53" s="234">
        <f t="shared" si="46"/>
        <v>0</v>
      </c>
      <c r="Q53" s="234">
        <f t="shared" si="46"/>
        <v>0</v>
      </c>
      <c r="R53" s="234">
        <f t="shared" si="46"/>
        <v>0</v>
      </c>
      <c r="S53" s="234">
        <f t="shared" si="46"/>
        <v>0</v>
      </c>
      <c r="T53" s="234">
        <f t="shared" si="46"/>
        <v>0</v>
      </c>
      <c r="U53" s="234">
        <f t="shared" si="46"/>
        <v>0</v>
      </c>
      <c r="V53" s="234">
        <f t="shared" si="46"/>
        <v>0</v>
      </c>
      <c r="W53" s="234">
        <f t="shared" si="46"/>
        <v>0</v>
      </c>
      <c r="X53" s="234">
        <f t="shared" si="46"/>
        <v>0</v>
      </c>
      <c r="Y53" s="234">
        <f t="shared" si="46"/>
        <v>0</v>
      </c>
      <c r="Z53" s="234">
        <f t="shared" si="46"/>
        <v>0</v>
      </c>
      <c r="AA53" s="234">
        <f t="shared" si="46"/>
        <v>0</v>
      </c>
      <c r="AB53" s="234">
        <f t="shared" si="46"/>
        <v>485880.24</v>
      </c>
      <c r="AC53" s="255">
        <f t="shared" si="46"/>
        <v>0</v>
      </c>
      <c r="AD53" s="234">
        <f t="shared" si="46"/>
        <v>0</v>
      </c>
      <c r="AE53" s="234">
        <f t="shared" si="46"/>
        <v>0</v>
      </c>
      <c r="AF53" s="234">
        <f t="shared" si="46"/>
        <v>0</v>
      </c>
      <c r="AG53" s="234">
        <f t="shared" si="46"/>
        <v>0</v>
      </c>
      <c r="AH53" s="234">
        <f t="shared" si="46"/>
        <v>0</v>
      </c>
      <c r="AI53" s="234">
        <f t="shared" si="46"/>
        <v>0</v>
      </c>
      <c r="AJ53" s="234">
        <f t="shared" si="46"/>
        <v>0</v>
      </c>
      <c r="AK53" s="234">
        <f t="shared" si="46"/>
        <v>0</v>
      </c>
      <c r="AL53" s="234">
        <f t="shared" si="46"/>
        <v>0</v>
      </c>
      <c r="AM53" s="234">
        <f t="shared" si="46"/>
        <v>0</v>
      </c>
      <c r="AN53" s="234">
        <f t="shared" si="46"/>
        <v>0</v>
      </c>
      <c r="AO53" s="234">
        <f t="shared" si="46"/>
        <v>0</v>
      </c>
      <c r="AP53" s="234">
        <f t="shared" si="46"/>
        <v>0</v>
      </c>
      <c r="AQ53" s="234">
        <f t="shared" si="46"/>
        <v>0</v>
      </c>
      <c r="AR53" s="234">
        <f t="shared" si="46"/>
        <v>0</v>
      </c>
      <c r="AS53" s="234">
        <f t="shared" si="46"/>
        <v>0</v>
      </c>
      <c r="AT53" s="234">
        <f t="shared" si="46"/>
        <v>0</v>
      </c>
      <c r="AU53" s="234">
        <f t="shared" si="46"/>
        <v>0</v>
      </c>
      <c r="AV53" s="234">
        <f t="shared" si="46"/>
        <v>0</v>
      </c>
      <c r="AW53" s="234">
        <f t="shared" si="46"/>
        <v>0</v>
      </c>
      <c r="AX53" s="234">
        <f t="shared" si="46"/>
        <v>0</v>
      </c>
      <c r="AY53" s="234">
        <f t="shared" si="46"/>
        <v>0</v>
      </c>
      <c r="AZ53" s="234">
        <f t="shared" si="46"/>
        <v>0</v>
      </c>
      <c r="BA53" s="234">
        <f t="shared" si="46"/>
        <v>0</v>
      </c>
      <c r="BB53" s="255">
        <f t="shared" si="46"/>
        <v>0</v>
      </c>
      <c r="BC53" s="255">
        <f t="shared" si="46"/>
        <v>0</v>
      </c>
      <c r="BD53" s="234">
        <f t="shared" si="46"/>
        <v>0</v>
      </c>
      <c r="BE53" s="255">
        <f t="shared" si="46"/>
        <v>0</v>
      </c>
      <c r="BF53" s="234">
        <f t="shared" si="46"/>
        <v>0</v>
      </c>
      <c r="BG53" s="234">
        <f t="shared" si="46"/>
        <v>0</v>
      </c>
      <c r="BH53" s="234">
        <f t="shared" si="46"/>
        <v>0</v>
      </c>
      <c r="BI53" s="234">
        <f t="shared" si="46"/>
        <v>0</v>
      </c>
      <c r="BJ53" s="234">
        <f t="shared" si="46"/>
        <v>0</v>
      </c>
      <c r="BK53" s="234">
        <f t="shared" si="46"/>
        <v>0</v>
      </c>
      <c r="BL53" s="234">
        <f t="shared" si="46"/>
        <v>0</v>
      </c>
      <c r="BM53" s="244">
        <f t="shared" si="46"/>
        <v>0</v>
      </c>
      <c r="BN53" s="234">
        <f t="shared" si="46"/>
        <v>0</v>
      </c>
      <c r="BO53" s="234">
        <f t="shared" si="46"/>
        <v>0</v>
      </c>
      <c r="BP53" s="234">
        <f t="shared" si="46"/>
        <v>0</v>
      </c>
      <c r="BQ53" s="234">
        <f t="shared" si="46"/>
        <v>0</v>
      </c>
      <c r="BR53" s="234">
        <f t="shared" ref="BR53:CD53" si="47">BR54</f>
        <v>0</v>
      </c>
      <c r="BS53" s="234">
        <f t="shared" si="47"/>
        <v>0</v>
      </c>
      <c r="BT53" s="234">
        <f t="shared" si="47"/>
        <v>0</v>
      </c>
      <c r="BU53" s="234">
        <f t="shared" si="47"/>
        <v>0</v>
      </c>
      <c r="BV53" s="234">
        <f t="shared" si="47"/>
        <v>0</v>
      </c>
      <c r="BW53" s="234">
        <f t="shared" si="47"/>
        <v>0</v>
      </c>
      <c r="BX53" s="234">
        <f t="shared" si="47"/>
        <v>0</v>
      </c>
      <c r="BY53" s="234">
        <f t="shared" si="47"/>
        <v>0</v>
      </c>
      <c r="BZ53" s="234">
        <f t="shared" si="47"/>
        <v>0</v>
      </c>
      <c r="CA53" s="234">
        <f t="shared" si="47"/>
        <v>0</v>
      </c>
      <c r="CB53" s="255">
        <f t="shared" si="47"/>
        <v>0</v>
      </c>
      <c r="CC53" s="255">
        <f t="shared" si="47"/>
        <v>0</v>
      </c>
      <c r="CD53" s="234">
        <f t="shared" si="47"/>
        <v>0</v>
      </c>
    </row>
    <row r="54" ht="24.95" customHeight="1" spans="1:82">
      <c r="A54" s="232"/>
      <c r="B54" s="232" t="s">
        <v>177</v>
      </c>
      <c r="C54" s="233"/>
      <c r="D54" s="232"/>
      <c r="E54" s="233" t="s">
        <v>178</v>
      </c>
      <c r="F54" s="234">
        <f t="shared" ref="F54:BQ54" si="48">F55</f>
        <v>485880.24</v>
      </c>
      <c r="G54" s="234">
        <f t="shared" si="48"/>
        <v>485880.24</v>
      </c>
      <c r="H54" s="234">
        <f t="shared" si="48"/>
        <v>485880.24</v>
      </c>
      <c r="I54" s="234">
        <f t="shared" si="48"/>
        <v>0</v>
      </c>
      <c r="J54" s="234">
        <f t="shared" si="48"/>
        <v>0</v>
      </c>
      <c r="K54" s="234">
        <f t="shared" si="48"/>
        <v>0</v>
      </c>
      <c r="L54" s="234">
        <f t="shared" si="48"/>
        <v>0</v>
      </c>
      <c r="M54" s="234">
        <f t="shared" si="48"/>
        <v>0</v>
      </c>
      <c r="N54" s="244">
        <f t="shared" si="48"/>
        <v>0</v>
      </c>
      <c r="O54" s="234">
        <f t="shared" si="48"/>
        <v>0</v>
      </c>
      <c r="P54" s="234">
        <f t="shared" si="48"/>
        <v>0</v>
      </c>
      <c r="Q54" s="234">
        <f t="shared" si="48"/>
        <v>0</v>
      </c>
      <c r="R54" s="234">
        <f t="shared" si="48"/>
        <v>0</v>
      </c>
      <c r="S54" s="234">
        <f t="shared" si="48"/>
        <v>0</v>
      </c>
      <c r="T54" s="234">
        <f t="shared" si="48"/>
        <v>0</v>
      </c>
      <c r="U54" s="234">
        <f t="shared" si="48"/>
        <v>0</v>
      </c>
      <c r="V54" s="234">
        <f t="shared" si="48"/>
        <v>0</v>
      </c>
      <c r="W54" s="234">
        <f t="shared" si="48"/>
        <v>0</v>
      </c>
      <c r="X54" s="234">
        <f t="shared" si="48"/>
        <v>0</v>
      </c>
      <c r="Y54" s="234">
        <f t="shared" si="48"/>
        <v>0</v>
      </c>
      <c r="Z54" s="234">
        <f t="shared" si="48"/>
        <v>0</v>
      </c>
      <c r="AA54" s="234">
        <f t="shared" si="48"/>
        <v>0</v>
      </c>
      <c r="AB54" s="234">
        <f t="shared" si="48"/>
        <v>485880.24</v>
      </c>
      <c r="AC54" s="255">
        <f t="shared" si="48"/>
        <v>0</v>
      </c>
      <c r="AD54" s="234">
        <f t="shared" si="48"/>
        <v>0</v>
      </c>
      <c r="AE54" s="234">
        <f t="shared" si="48"/>
        <v>0</v>
      </c>
      <c r="AF54" s="234">
        <f t="shared" si="48"/>
        <v>0</v>
      </c>
      <c r="AG54" s="234">
        <f t="shared" si="48"/>
        <v>0</v>
      </c>
      <c r="AH54" s="234">
        <f t="shared" si="48"/>
        <v>0</v>
      </c>
      <c r="AI54" s="234">
        <f t="shared" si="48"/>
        <v>0</v>
      </c>
      <c r="AJ54" s="234">
        <f t="shared" si="48"/>
        <v>0</v>
      </c>
      <c r="AK54" s="234">
        <f t="shared" si="48"/>
        <v>0</v>
      </c>
      <c r="AL54" s="234">
        <f t="shared" si="48"/>
        <v>0</v>
      </c>
      <c r="AM54" s="234">
        <f t="shared" si="48"/>
        <v>0</v>
      </c>
      <c r="AN54" s="234">
        <f t="shared" si="48"/>
        <v>0</v>
      </c>
      <c r="AO54" s="234">
        <f t="shared" si="48"/>
        <v>0</v>
      </c>
      <c r="AP54" s="234">
        <f t="shared" si="48"/>
        <v>0</v>
      </c>
      <c r="AQ54" s="234">
        <f t="shared" si="48"/>
        <v>0</v>
      </c>
      <c r="AR54" s="234">
        <f t="shared" si="48"/>
        <v>0</v>
      </c>
      <c r="AS54" s="234">
        <f t="shared" si="48"/>
        <v>0</v>
      </c>
      <c r="AT54" s="234">
        <f t="shared" si="48"/>
        <v>0</v>
      </c>
      <c r="AU54" s="234">
        <f t="shared" si="48"/>
        <v>0</v>
      </c>
      <c r="AV54" s="234">
        <f t="shared" si="48"/>
        <v>0</v>
      </c>
      <c r="AW54" s="234">
        <f t="shared" si="48"/>
        <v>0</v>
      </c>
      <c r="AX54" s="234">
        <f t="shared" si="48"/>
        <v>0</v>
      </c>
      <c r="AY54" s="234">
        <f t="shared" si="48"/>
        <v>0</v>
      </c>
      <c r="AZ54" s="234">
        <f t="shared" si="48"/>
        <v>0</v>
      </c>
      <c r="BA54" s="234">
        <f t="shared" si="48"/>
        <v>0</v>
      </c>
      <c r="BB54" s="255">
        <f t="shared" si="48"/>
        <v>0</v>
      </c>
      <c r="BC54" s="255">
        <f t="shared" si="48"/>
        <v>0</v>
      </c>
      <c r="BD54" s="234">
        <f t="shared" si="48"/>
        <v>0</v>
      </c>
      <c r="BE54" s="255">
        <f t="shared" si="48"/>
        <v>0</v>
      </c>
      <c r="BF54" s="234">
        <f t="shared" si="48"/>
        <v>0</v>
      </c>
      <c r="BG54" s="234">
        <f t="shared" si="48"/>
        <v>0</v>
      </c>
      <c r="BH54" s="234">
        <f t="shared" si="48"/>
        <v>0</v>
      </c>
      <c r="BI54" s="234">
        <f t="shared" si="48"/>
        <v>0</v>
      </c>
      <c r="BJ54" s="234">
        <f t="shared" si="48"/>
        <v>0</v>
      </c>
      <c r="BK54" s="234">
        <f t="shared" si="48"/>
        <v>0</v>
      </c>
      <c r="BL54" s="234">
        <f t="shared" si="48"/>
        <v>0</v>
      </c>
      <c r="BM54" s="244">
        <f t="shared" si="48"/>
        <v>0</v>
      </c>
      <c r="BN54" s="234">
        <f t="shared" si="48"/>
        <v>0</v>
      </c>
      <c r="BO54" s="234">
        <f t="shared" si="48"/>
        <v>0</v>
      </c>
      <c r="BP54" s="234">
        <f t="shared" si="48"/>
        <v>0</v>
      </c>
      <c r="BQ54" s="234">
        <f t="shared" si="48"/>
        <v>0</v>
      </c>
      <c r="BR54" s="234">
        <f t="shared" ref="BR54:CD54" si="49">BR55</f>
        <v>0</v>
      </c>
      <c r="BS54" s="234">
        <f t="shared" si="49"/>
        <v>0</v>
      </c>
      <c r="BT54" s="234">
        <f t="shared" si="49"/>
        <v>0</v>
      </c>
      <c r="BU54" s="234">
        <f t="shared" si="49"/>
        <v>0</v>
      </c>
      <c r="BV54" s="234">
        <f t="shared" si="49"/>
        <v>0</v>
      </c>
      <c r="BW54" s="234">
        <f t="shared" si="49"/>
        <v>0</v>
      </c>
      <c r="BX54" s="234">
        <f t="shared" si="49"/>
        <v>0</v>
      </c>
      <c r="BY54" s="234">
        <f t="shared" si="49"/>
        <v>0</v>
      </c>
      <c r="BZ54" s="234">
        <f t="shared" si="49"/>
        <v>0</v>
      </c>
      <c r="CA54" s="234">
        <f t="shared" si="49"/>
        <v>0</v>
      </c>
      <c r="CB54" s="255">
        <f t="shared" si="49"/>
        <v>0</v>
      </c>
      <c r="CC54" s="255">
        <f t="shared" si="49"/>
        <v>0</v>
      </c>
      <c r="CD54" s="234">
        <f t="shared" si="49"/>
        <v>0</v>
      </c>
    </row>
    <row r="55" ht="24.95" customHeight="1" spans="1:82">
      <c r="A55" s="232" t="s">
        <v>107</v>
      </c>
      <c r="B55" s="232" t="s">
        <v>107</v>
      </c>
      <c r="C55" s="233">
        <v>2210201</v>
      </c>
      <c r="D55" s="232" t="s">
        <v>107</v>
      </c>
      <c r="E55" s="233" t="s">
        <v>179</v>
      </c>
      <c r="F55" s="234">
        <v>485880.24</v>
      </c>
      <c r="G55" s="234">
        <v>485880.24</v>
      </c>
      <c r="H55" s="234">
        <v>485880.24</v>
      </c>
      <c r="I55" s="234">
        <v>0</v>
      </c>
      <c r="J55" s="234">
        <v>0</v>
      </c>
      <c r="K55" s="234">
        <v>0</v>
      </c>
      <c r="L55" s="234">
        <v>0</v>
      </c>
      <c r="M55" s="234">
        <v>0</v>
      </c>
      <c r="N55" s="244">
        <v>0</v>
      </c>
      <c r="O55" s="234">
        <v>0</v>
      </c>
      <c r="P55" s="234">
        <v>0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0</v>
      </c>
      <c r="Z55" s="234">
        <v>0</v>
      </c>
      <c r="AA55" s="234">
        <v>0</v>
      </c>
      <c r="AB55" s="234">
        <v>485880.24</v>
      </c>
      <c r="AC55" s="255">
        <v>0</v>
      </c>
      <c r="AD55" s="234">
        <v>0</v>
      </c>
      <c r="AE55" s="234">
        <v>0</v>
      </c>
      <c r="AF55" s="234">
        <v>0</v>
      </c>
      <c r="AG55" s="234">
        <v>0</v>
      </c>
      <c r="AH55" s="234">
        <v>0</v>
      </c>
      <c r="AI55" s="234">
        <v>0</v>
      </c>
      <c r="AJ55" s="234">
        <v>0</v>
      </c>
      <c r="AK55" s="234">
        <v>0</v>
      </c>
      <c r="AL55" s="234">
        <v>0</v>
      </c>
      <c r="AM55" s="234">
        <v>0</v>
      </c>
      <c r="AN55" s="234">
        <v>0</v>
      </c>
      <c r="AO55" s="234">
        <v>0</v>
      </c>
      <c r="AP55" s="234">
        <v>0</v>
      </c>
      <c r="AQ55" s="234">
        <v>0</v>
      </c>
      <c r="AR55" s="234">
        <v>0</v>
      </c>
      <c r="AS55" s="234">
        <v>0</v>
      </c>
      <c r="AT55" s="234">
        <v>0</v>
      </c>
      <c r="AU55" s="234">
        <v>0</v>
      </c>
      <c r="AV55" s="234">
        <v>0</v>
      </c>
      <c r="AW55" s="234">
        <v>0</v>
      </c>
      <c r="AX55" s="234">
        <v>0</v>
      </c>
      <c r="AY55" s="234">
        <v>0</v>
      </c>
      <c r="AZ55" s="234">
        <v>0</v>
      </c>
      <c r="BA55" s="234">
        <v>0</v>
      </c>
      <c r="BB55" s="255">
        <v>0</v>
      </c>
      <c r="BC55" s="255">
        <v>0</v>
      </c>
      <c r="BD55" s="234">
        <v>0</v>
      </c>
      <c r="BE55" s="255">
        <v>0</v>
      </c>
      <c r="BF55" s="234">
        <v>0</v>
      </c>
      <c r="BG55" s="234">
        <v>0</v>
      </c>
      <c r="BH55" s="234">
        <v>0</v>
      </c>
      <c r="BI55" s="234">
        <v>0</v>
      </c>
      <c r="BJ55" s="234">
        <v>0</v>
      </c>
      <c r="BK55" s="234">
        <v>0</v>
      </c>
      <c r="BL55" s="234">
        <v>0</v>
      </c>
      <c r="BM55" s="244">
        <v>0</v>
      </c>
      <c r="BN55" s="234">
        <v>0</v>
      </c>
      <c r="BO55" s="234">
        <v>0</v>
      </c>
      <c r="BP55" s="234">
        <v>0</v>
      </c>
      <c r="BQ55" s="234">
        <v>0</v>
      </c>
      <c r="BR55" s="234">
        <v>0</v>
      </c>
      <c r="BS55" s="234">
        <v>0</v>
      </c>
      <c r="BT55" s="234">
        <v>0</v>
      </c>
      <c r="BU55" s="234">
        <v>0</v>
      </c>
      <c r="BV55" s="234">
        <v>0</v>
      </c>
      <c r="BW55" s="234">
        <v>0</v>
      </c>
      <c r="BX55" s="234">
        <v>0</v>
      </c>
      <c r="BY55" s="234">
        <v>0</v>
      </c>
      <c r="BZ55" s="234">
        <v>0</v>
      </c>
      <c r="CA55" s="234">
        <v>0</v>
      </c>
      <c r="CB55" s="255">
        <v>0</v>
      </c>
      <c r="CC55" s="255">
        <v>0</v>
      </c>
      <c r="CD55" s="234">
        <v>0</v>
      </c>
    </row>
  </sheetData>
  <sheetProtection formatCells="0" formatColumns="0" formatRows="0"/>
  <mergeCells count="98">
    <mergeCell ref="A2:CD2"/>
    <mergeCell ref="G4:BC4"/>
    <mergeCell ref="BD4:CD4"/>
    <mergeCell ref="H5:AF5"/>
    <mergeCell ref="AG5:AR5"/>
    <mergeCell ref="AS5:BC5"/>
    <mergeCell ref="BE5:BM5"/>
    <mergeCell ref="BN5:BR5"/>
    <mergeCell ref="J6:P6"/>
    <mergeCell ref="Q6:R6"/>
    <mergeCell ref="S6:U6"/>
    <mergeCell ref="Y6:AA6"/>
    <mergeCell ref="AC6:AF6"/>
    <mergeCell ref="AI6:AK6"/>
    <mergeCell ref="AO6:AR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6:V8"/>
    <mergeCell ref="W6:W8"/>
    <mergeCell ref="X6:X8"/>
    <mergeCell ref="Y7:Y8"/>
    <mergeCell ref="Z7:Z8"/>
    <mergeCell ref="AA7:AA8"/>
    <mergeCell ref="AB6:AB8"/>
    <mergeCell ref="AC7:AC8"/>
    <mergeCell ref="AD7:AD8"/>
    <mergeCell ref="AE7:AE8"/>
    <mergeCell ref="AF7:AF8"/>
    <mergeCell ref="AG6:AG8"/>
    <mergeCell ref="AH6:AH8"/>
    <mergeCell ref="AI7:AI8"/>
    <mergeCell ref="AJ7:AJ8"/>
    <mergeCell ref="AK7:AK8"/>
    <mergeCell ref="AL6:AL8"/>
    <mergeCell ref="AM6:AM8"/>
    <mergeCell ref="AN6:AN8"/>
    <mergeCell ref="AO7:AO8"/>
    <mergeCell ref="AP7:AP8"/>
    <mergeCell ref="AQ7:AQ8"/>
    <mergeCell ref="AR7:AR8"/>
    <mergeCell ref="AS6:AS8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5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5:BS8"/>
    <mergeCell ref="BT5:BT8"/>
    <mergeCell ref="BU5:BU8"/>
    <mergeCell ref="BV5:BV8"/>
    <mergeCell ref="BW5:BW8"/>
    <mergeCell ref="BX5:BX8"/>
    <mergeCell ref="BY5:BY8"/>
    <mergeCell ref="BZ5:BZ8"/>
    <mergeCell ref="CA5:CA8"/>
    <mergeCell ref="CB5:CB8"/>
    <mergeCell ref="CC5:CC8"/>
    <mergeCell ref="CD5:CD8"/>
    <mergeCell ref="A4:C5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20"/>
  <sheetViews>
    <sheetView showGridLines="0" showZeros="0" topLeftCell="A4" workbookViewId="0">
      <selection activeCell="A1" sqref="A1"/>
    </sheetView>
  </sheetViews>
  <sheetFormatPr defaultColWidth="8.8" defaultRowHeight="14.25"/>
  <cols>
    <col min="1" max="5" width="8.8" style="146"/>
    <col min="6" max="6" width="11.9" style="146"/>
    <col min="7" max="54" width="8.8" style="146"/>
    <col min="55" max="55" width="11.9" style="146"/>
    <col min="56" max="80" width="8.8" style="146"/>
    <col min="81" max="81" width="11.9" style="146"/>
    <col min="82" max="16384" width="8.8" style="146"/>
  </cols>
  <sheetData>
    <row r="1" ht="44.25" customHeight="1" spans="1:81">
      <c r="A1" s="147"/>
      <c r="B1" s="147"/>
      <c r="C1" s="147"/>
      <c r="D1" s="147"/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204" t="s">
        <v>378</v>
      </c>
    </row>
    <row r="2" ht="20.4" customHeight="1" spans="1:81">
      <c r="A2" s="149" t="s">
        <v>379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</row>
    <row r="3" ht="27" customHeight="1" spans="1:81">
      <c r="A3" s="150"/>
      <c r="B3" s="150"/>
      <c r="C3" s="150"/>
      <c r="D3" s="150"/>
      <c r="E3" s="150"/>
      <c r="F3" s="151"/>
      <c r="G3" s="151"/>
      <c r="H3" s="151"/>
      <c r="I3" s="174"/>
      <c r="J3" s="151"/>
      <c r="K3" s="151"/>
      <c r="L3" s="151"/>
      <c r="M3" s="151"/>
      <c r="N3" s="148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205" t="s">
        <v>5</v>
      </c>
    </row>
    <row r="4" ht="20.1" customHeight="1" spans="1:81">
      <c r="A4" s="152" t="s">
        <v>182</v>
      </c>
      <c r="B4" s="153"/>
      <c r="C4" s="154"/>
      <c r="D4" s="155" t="s">
        <v>48</v>
      </c>
      <c r="E4" s="155" t="s">
        <v>332</v>
      </c>
      <c r="F4" s="156" t="s">
        <v>78</v>
      </c>
      <c r="G4" s="157" t="s">
        <v>79</v>
      </c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95"/>
      <c r="BC4" s="185" t="s">
        <v>29</v>
      </c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</row>
    <row r="5" ht="20.1" customHeight="1" spans="1:81">
      <c r="A5" s="159"/>
      <c r="B5" s="160"/>
      <c r="C5" s="161"/>
      <c r="D5" s="162"/>
      <c r="E5" s="162"/>
      <c r="F5" s="163"/>
      <c r="G5" s="164" t="s">
        <v>62</v>
      </c>
      <c r="H5" s="165" t="s">
        <v>183</v>
      </c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85" t="s">
        <v>184</v>
      </c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 t="s">
        <v>185</v>
      </c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96" t="s">
        <v>186</v>
      </c>
      <c r="BD5" s="178" t="s">
        <v>187</v>
      </c>
      <c r="BE5" s="182"/>
      <c r="BF5" s="182"/>
      <c r="BG5" s="182"/>
      <c r="BH5" s="182"/>
      <c r="BI5" s="182"/>
      <c r="BJ5" s="182"/>
      <c r="BK5" s="182"/>
      <c r="BL5" s="181"/>
      <c r="BM5" s="178" t="s">
        <v>94</v>
      </c>
      <c r="BN5" s="182"/>
      <c r="BO5" s="182"/>
      <c r="BP5" s="182"/>
      <c r="BQ5" s="181"/>
      <c r="BR5" s="199" t="s">
        <v>188</v>
      </c>
      <c r="BS5" s="199" t="s">
        <v>189</v>
      </c>
      <c r="BT5" s="199" t="s">
        <v>190</v>
      </c>
      <c r="BU5" s="199" t="s">
        <v>191</v>
      </c>
      <c r="BV5" s="200" t="s">
        <v>192</v>
      </c>
      <c r="BW5" s="199" t="s">
        <v>193</v>
      </c>
      <c r="BX5" s="199" t="s">
        <v>194</v>
      </c>
      <c r="BY5" s="199" t="s">
        <v>195</v>
      </c>
      <c r="BZ5" s="199" t="s">
        <v>196</v>
      </c>
      <c r="CA5" s="200" t="s">
        <v>197</v>
      </c>
      <c r="CB5" s="200" t="s">
        <v>377</v>
      </c>
      <c r="CC5" s="199" t="s">
        <v>199</v>
      </c>
    </row>
    <row r="6" ht="20.1" customHeight="1" spans="1:81">
      <c r="A6" s="155" t="s">
        <v>80</v>
      </c>
      <c r="B6" s="155" t="s">
        <v>81</v>
      </c>
      <c r="C6" s="155" t="s">
        <v>82</v>
      </c>
      <c r="D6" s="162"/>
      <c r="E6" s="162"/>
      <c r="F6" s="163"/>
      <c r="G6" s="164"/>
      <c r="H6" s="155" t="s">
        <v>200</v>
      </c>
      <c r="I6" s="176" t="s">
        <v>201</v>
      </c>
      <c r="J6" s="177" t="s">
        <v>202</v>
      </c>
      <c r="K6" s="177"/>
      <c r="L6" s="177"/>
      <c r="M6" s="177"/>
      <c r="N6" s="177"/>
      <c r="O6" s="177"/>
      <c r="P6" s="178" t="s">
        <v>203</v>
      </c>
      <c r="Q6" s="181"/>
      <c r="R6" s="178" t="s">
        <v>204</v>
      </c>
      <c r="S6" s="182"/>
      <c r="T6" s="181"/>
      <c r="U6" s="183" t="s">
        <v>205</v>
      </c>
      <c r="V6" s="183" t="s">
        <v>206</v>
      </c>
      <c r="W6" s="177" t="s">
        <v>207</v>
      </c>
      <c r="X6" s="178" t="s">
        <v>208</v>
      </c>
      <c r="Y6" s="182"/>
      <c r="Z6" s="181"/>
      <c r="AA6" s="176" t="s">
        <v>209</v>
      </c>
      <c r="AB6" s="177" t="s">
        <v>210</v>
      </c>
      <c r="AC6" s="177"/>
      <c r="AD6" s="177"/>
      <c r="AE6" s="177"/>
      <c r="AF6" s="177" t="s">
        <v>211</v>
      </c>
      <c r="AG6" s="177" t="s">
        <v>212</v>
      </c>
      <c r="AH6" s="178" t="s">
        <v>213</v>
      </c>
      <c r="AI6" s="182"/>
      <c r="AJ6" s="181"/>
      <c r="AK6" s="177" t="s">
        <v>214</v>
      </c>
      <c r="AL6" s="177" t="s">
        <v>215</v>
      </c>
      <c r="AM6" s="177" t="s">
        <v>216</v>
      </c>
      <c r="AN6" s="178" t="s">
        <v>217</v>
      </c>
      <c r="AO6" s="182"/>
      <c r="AP6" s="182"/>
      <c r="AQ6" s="181"/>
      <c r="AR6" s="177" t="s">
        <v>59</v>
      </c>
      <c r="AS6" s="177" t="s">
        <v>218</v>
      </c>
      <c r="AT6" s="177" t="s">
        <v>219</v>
      </c>
      <c r="AU6" s="176" t="s">
        <v>220</v>
      </c>
      <c r="AV6" s="176" t="s">
        <v>221</v>
      </c>
      <c r="AW6" s="177" t="s">
        <v>222</v>
      </c>
      <c r="AX6" s="176" t="s">
        <v>223</v>
      </c>
      <c r="AY6" s="177" t="s">
        <v>224</v>
      </c>
      <c r="AZ6" s="176" t="s">
        <v>225</v>
      </c>
      <c r="BA6" s="177" t="s">
        <v>226</v>
      </c>
      <c r="BB6" s="177" t="s">
        <v>227</v>
      </c>
      <c r="BC6" s="197"/>
      <c r="BD6" s="196" t="s">
        <v>59</v>
      </c>
      <c r="BE6" s="196" t="s">
        <v>228</v>
      </c>
      <c r="BF6" s="196" t="s">
        <v>229</v>
      </c>
      <c r="BG6" s="196" t="s">
        <v>230</v>
      </c>
      <c r="BH6" s="196" t="s">
        <v>231</v>
      </c>
      <c r="BI6" s="196" t="s">
        <v>232</v>
      </c>
      <c r="BJ6" s="196" t="s">
        <v>233</v>
      </c>
      <c r="BK6" s="196" t="s">
        <v>234</v>
      </c>
      <c r="BL6" s="196" t="s">
        <v>235</v>
      </c>
      <c r="BM6" s="196" t="s">
        <v>59</v>
      </c>
      <c r="BN6" s="196" t="s">
        <v>236</v>
      </c>
      <c r="BO6" s="196" t="s">
        <v>237</v>
      </c>
      <c r="BP6" s="196" t="s">
        <v>238</v>
      </c>
      <c r="BQ6" s="196" t="s">
        <v>239</v>
      </c>
      <c r="BR6" s="192"/>
      <c r="BS6" s="192"/>
      <c r="BT6" s="192"/>
      <c r="BU6" s="192"/>
      <c r="BV6" s="201"/>
      <c r="BW6" s="192"/>
      <c r="BX6" s="192"/>
      <c r="BY6" s="192"/>
      <c r="BZ6" s="192"/>
      <c r="CA6" s="201"/>
      <c r="CB6" s="201"/>
      <c r="CC6" s="192"/>
    </row>
    <row r="7" ht="20.1" customHeight="1" spans="1:81">
      <c r="A7" s="162"/>
      <c r="B7" s="162"/>
      <c r="C7" s="162"/>
      <c r="D7" s="162"/>
      <c r="E7" s="162"/>
      <c r="F7" s="163"/>
      <c r="G7" s="164"/>
      <c r="H7" s="162"/>
      <c r="I7" s="179"/>
      <c r="J7" s="177" t="s">
        <v>59</v>
      </c>
      <c r="K7" s="177" t="s">
        <v>240</v>
      </c>
      <c r="L7" s="177" t="s">
        <v>241</v>
      </c>
      <c r="M7" s="177" t="s">
        <v>242</v>
      </c>
      <c r="N7" s="177" t="s">
        <v>243</v>
      </c>
      <c r="O7" s="177" t="s">
        <v>245</v>
      </c>
      <c r="P7" s="177" t="s">
        <v>59</v>
      </c>
      <c r="Q7" s="177" t="s">
        <v>246</v>
      </c>
      <c r="R7" s="177" t="s">
        <v>59</v>
      </c>
      <c r="S7" s="177" t="s">
        <v>248</v>
      </c>
      <c r="T7" s="176" t="s">
        <v>249</v>
      </c>
      <c r="U7" s="183"/>
      <c r="V7" s="183"/>
      <c r="W7" s="184"/>
      <c r="X7" s="185" t="s">
        <v>59</v>
      </c>
      <c r="Y7" s="176" t="s">
        <v>251</v>
      </c>
      <c r="Z7" s="177" t="s">
        <v>252</v>
      </c>
      <c r="AA7" s="188"/>
      <c r="AB7" s="189" t="s">
        <v>59</v>
      </c>
      <c r="AC7" s="177" t="s">
        <v>255</v>
      </c>
      <c r="AD7" s="177" t="s">
        <v>256</v>
      </c>
      <c r="AE7" s="177" t="s">
        <v>210</v>
      </c>
      <c r="AF7" s="177"/>
      <c r="AG7" s="177"/>
      <c r="AH7" s="176" t="s">
        <v>257</v>
      </c>
      <c r="AI7" s="176" t="s">
        <v>258</v>
      </c>
      <c r="AJ7" s="176" t="s">
        <v>259</v>
      </c>
      <c r="AK7" s="192"/>
      <c r="AL7" s="192"/>
      <c r="AM7" s="192"/>
      <c r="AN7" s="176" t="s">
        <v>260</v>
      </c>
      <c r="AO7" s="176" t="s">
        <v>261</v>
      </c>
      <c r="AP7" s="176" t="s">
        <v>262</v>
      </c>
      <c r="AQ7" s="176" t="s">
        <v>217</v>
      </c>
      <c r="AR7" s="192"/>
      <c r="AS7" s="192"/>
      <c r="AT7" s="192"/>
      <c r="AU7" s="188"/>
      <c r="AV7" s="188"/>
      <c r="AW7" s="177"/>
      <c r="AX7" s="188"/>
      <c r="AY7" s="177"/>
      <c r="AZ7" s="188"/>
      <c r="BA7" s="177"/>
      <c r="BB7" s="177"/>
      <c r="BC7" s="197"/>
      <c r="BD7" s="179"/>
      <c r="BE7" s="179"/>
      <c r="BF7" s="179"/>
      <c r="BG7" s="179"/>
      <c r="BH7" s="179"/>
      <c r="BI7" s="179"/>
      <c r="BJ7" s="179"/>
      <c r="BK7" s="179"/>
      <c r="BL7" s="179"/>
      <c r="BM7" s="197"/>
      <c r="BN7" s="197"/>
      <c r="BO7" s="197"/>
      <c r="BP7" s="197"/>
      <c r="BQ7" s="197"/>
      <c r="BR7" s="192"/>
      <c r="BS7" s="192"/>
      <c r="BT7" s="192"/>
      <c r="BU7" s="192"/>
      <c r="BV7" s="201"/>
      <c r="BW7" s="192"/>
      <c r="BX7" s="192"/>
      <c r="BY7" s="192"/>
      <c r="BZ7" s="192"/>
      <c r="CA7" s="201"/>
      <c r="CB7" s="201"/>
      <c r="CC7" s="192"/>
    </row>
    <row r="8" ht="22.5" customHeight="1" spans="1:81">
      <c r="A8" s="166"/>
      <c r="B8" s="166"/>
      <c r="C8" s="166"/>
      <c r="D8" s="162"/>
      <c r="E8" s="166"/>
      <c r="F8" s="167"/>
      <c r="G8" s="164"/>
      <c r="H8" s="166"/>
      <c r="I8" s="180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86"/>
      <c r="U8" s="183"/>
      <c r="V8" s="183"/>
      <c r="W8" s="184"/>
      <c r="X8" s="185"/>
      <c r="Y8" s="186"/>
      <c r="Z8" s="177"/>
      <c r="AA8" s="186"/>
      <c r="AB8" s="190"/>
      <c r="AC8" s="177"/>
      <c r="AD8" s="177"/>
      <c r="AE8" s="177"/>
      <c r="AF8" s="177"/>
      <c r="AG8" s="177"/>
      <c r="AH8" s="186"/>
      <c r="AI8" s="186"/>
      <c r="AJ8" s="186"/>
      <c r="AK8" s="192"/>
      <c r="AL8" s="192"/>
      <c r="AM8" s="192"/>
      <c r="AN8" s="193"/>
      <c r="AO8" s="193"/>
      <c r="AP8" s="193"/>
      <c r="AQ8" s="193"/>
      <c r="AR8" s="192"/>
      <c r="AS8" s="192"/>
      <c r="AT8" s="192"/>
      <c r="AU8" s="186"/>
      <c r="AV8" s="186"/>
      <c r="AW8" s="177"/>
      <c r="AX8" s="186"/>
      <c r="AY8" s="177"/>
      <c r="AZ8" s="186"/>
      <c r="BA8" s="177"/>
      <c r="BB8" s="177"/>
      <c r="BC8" s="198"/>
      <c r="BD8" s="180"/>
      <c r="BE8" s="180"/>
      <c r="BF8" s="180"/>
      <c r="BG8" s="180"/>
      <c r="BH8" s="180"/>
      <c r="BI8" s="180"/>
      <c r="BJ8" s="180"/>
      <c r="BK8" s="180"/>
      <c r="BL8" s="180"/>
      <c r="BM8" s="198"/>
      <c r="BN8" s="198"/>
      <c r="BO8" s="198"/>
      <c r="BP8" s="198"/>
      <c r="BQ8" s="198"/>
      <c r="BR8" s="192"/>
      <c r="BS8" s="192"/>
      <c r="BT8" s="192"/>
      <c r="BU8" s="192"/>
      <c r="BV8" s="202"/>
      <c r="BW8" s="192"/>
      <c r="BX8" s="192"/>
      <c r="BY8" s="192"/>
      <c r="BZ8" s="192"/>
      <c r="CA8" s="202"/>
      <c r="CB8" s="202"/>
      <c r="CC8" s="192"/>
    </row>
    <row r="9" ht="20.1" customHeight="1" spans="1:81">
      <c r="A9" s="168" t="s">
        <v>380</v>
      </c>
      <c r="B9" s="168" t="s">
        <v>380</v>
      </c>
      <c r="C9" s="168" t="s">
        <v>380</v>
      </c>
      <c r="D9" s="168" t="s">
        <v>380</v>
      </c>
      <c r="E9" s="168" t="s">
        <v>380</v>
      </c>
      <c r="F9" s="169">
        <v>1</v>
      </c>
      <c r="G9" s="169">
        <v>2</v>
      </c>
      <c r="H9" s="169">
        <v>3</v>
      </c>
      <c r="I9" s="169">
        <v>4</v>
      </c>
      <c r="J9" s="169">
        <v>5</v>
      </c>
      <c r="K9" s="169">
        <v>6</v>
      </c>
      <c r="L9" s="169">
        <v>7</v>
      </c>
      <c r="M9" s="169">
        <v>8</v>
      </c>
      <c r="N9" s="169">
        <v>9</v>
      </c>
      <c r="O9" s="169">
        <v>10</v>
      </c>
      <c r="P9" s="169">
        <v>11</v>
      </c>
      <c r="Q9" s="169">
        <v>12</v>
      </c>
      <c r="R9" s="169">
        <v>13</v>
      </c>
      <c r="S9" s="169">
        <v>14</v>
      </c>
      <c r="T9" s="169">
        <v>15</v>
      </c>
      <c r="U9" s="169">
        <v>16</v>
      </c>
      <c r="V9" s="169">
        <v>17</v>
      </c>
      <c r="W9" s="169">
        <v>18</v>
      </c>
      <c r="X9" s="169">
        <v>19</v>
      </c>
      <c r="Y9" s="169">
        <v>20</v>
      </c>
      <c r="Z9" s="169">
        <v>21</v>
      </c>
      <c r="AA9" s="169">
        <v>22</v>
      </c>
      <c r="AB9" s="169">
        <v>23</v>
      </c>
      <c r="AC9" s="169">
        <v>24</v>
      </c>
      <c r="AD9" s="169">
        <v>25</v>
      </c>
      <c r="AE9" s="169">
        <v>26</v>
      </c>
      <c r="AF9" s="169">
        <v>27</v>
      </c>
      <c r="AG9" s="169">
        <v>28</v>
      </c>
      <c r="AH9" s="169">
        <v>29</v>
      </c>
      <c r="AI9" s="169">
        <v>30</v>
      </c>
      <c r="AJ9" s="169">
        <v>31</v>
      </c>
      <c r="AK9" s="169">
        <v>32</v>
      </c>
      <c r="AL9" s="169">
        <v>33</v>
      </c>
      <c r="AM9" s="169">
        <v>34</v>
      </c>
      <c r="AN9" s="169">
        <v>35</v>
      </c>
      <c r="AO9" s="169">
        <v>36</v>
      </c>
      <c r="AP9" s="169">
        <v>37</v>
      </c>
      <c r="AQ9" s="169">
        <v>38</v>
      </c>
      <c r="AR9" s="169">
        <v>39</v>
      </c>
      <c r="AS9" s="169">
        <v>40</v>
      </c>
      <c r="AT9" s="169">
        <v>41</v>
      </c>
      <c r="AU9" s="169">
        <v>42</v>
      </c>
      <c r="AV9" s="169">
        <v>43</v>
      </c>
      <c r="AW9" s="169">
        <v>44</v>
      </c>
      <c r="AX9" s="169">
        <v>45</v>
      </c>
      <c r="AY9" s="169">
        <v>46</v>
      </c>
      <c r="AZ9" s="169">
        <v>47</v>
      </c>
      <c r="BA9" s="169">
        <v>48</v>
      </c>
      <c r="BB9" s="169">
        <v>49</v>
      </c>
      <c r="BC9" s="169">
        <v>50</v>
      </c>
      <c r="BD9" s="169">
        <v>51</v>
      </c>
      <c r="BE9" s="169">
        <v>52</v>
      </c>
      <c r="BF9" s="169">
        <v>53</v>
      </c>
      <c r="BG9" s="169">
        <v>54</v>
      </c>
      <c r="BH9" s="169">
        <v>55</v>
      </c>
      <c r="BI9" s="169">
        <v>56</v>
      </c>
      <c r="BJ9" s="169">
        <v>57</v>
      </c>
      <c r="BK9" s="169">
        <v>58</v>
      </c>
      <c r="BL9" s="169">
        <v>59</v>
      </c>
      <c r="BM9" s="169">
        <v>60</v>
      </c>
      <c r="BN9" s="169">
        <v>61</v>
      </c>
      <c r="BO9" s="169">
        <v>62</v>
      </c>
      <c r="BP9" s="169">
        <v>63</v>
      </c>
      <c r="BQ9" s="169">
        <v>64</v>
      </c>
      <c r="BR9" s="169">
        <v>65</v>
      </c>
      <c r="BS9" s="169">
        <v>66</v>
      </c>
      <c r="BT9" s="169">
        <v>67</v>
      </c>
      <c r="BU9" s="169">
        <v>68</v>
      </c>
      <c r="BV9" s="169">
        <v>69</v>
      </c>
      <c r="BW9" s="169">
        <v>70</v>
      </c>
      <c r="BX9" s="169">
        <v>71</v>
      </c>
      <c r="BY9" s="169">
        <v>72</v>
      </c>
      <c r="BZ9" s="169">
        <v>73</v>
      </c>
      <c r="CA9" s="169">
        <v>74</v>
      </c>
      <c r="CB9" s="169">
        <v>75</v>
      </c>
      <c r="CC9" s="169">
        <v>76</v>
      </c>
    </row>
    <row r="10" s="145" customFormat="1" ht="24.95" customHeight="1" spans="1:82">
      <c r="A10" s="170"/>
      <c r="B10" s="170"/>
      <c r="C10" s="171"/>
      <c r="D10" s="170"/>
      <c r="E10" s="171" t="s">
        <v>62</v>
      </c>
      <c r="F10" s="172">
        <f t="shared" ref="F10:BQ10" si="0">F11</f>
        <v>9974800</v>
      </c>
      <c r="G10" s="172">
        <f t="shared" si="0"/>
        <v>0</v>
      </c>
      <c r="H10" s="172">
        <f t="shared" si="0"/>
        <v>0</v>
      </c>
      <c r="I10" s="172">
        <f t="shared" si="0"/>
        <v>0</v>
      </c>
      <c r="J10" s="172">
        <f t="shared" si="0"/>
        <v>0</v>
      </c>
      <c r="K10" s="172">
        <f t="shared" si="0"/>
        <v>0</v>
      </c>
      <c r="L10" s="172">
        <f t="shared" si="0"/>
        <v>0</v>
      </c>
      <c r="M10" s="172">
        <f t="shared" si="0"/>
        <v>0</v>
      </c>
      <c r="N10" s="172">
        <f t="shared" si="0"/>
        <v>0</v>
      </c>
      <c r="O10" s="172">
        <f t="shared" si="0"/>
        <v>0</v>
      </c>
      <c r="P10" s="172">
        <f t="shared" si="0"/>
        <v>0</v>
      </c>
      <c r="Q10" s="172">
        <f t="shared" si="0"/>
        <v>0</v>
      </c>
      <c r="R10" s="172">
        <f t="shared" si="0"/>
        <v>0</v>
      </c>
      <c r="S10" s="172">
        <f t="shared" si="0"/>
        <v>0</v>
      </c>
      <c r="T10" s="172">
        <f t="shared" si="0"/>
        <v>0</v>
      </c>
      <c r="U10" s="172">
        <f t="shared" si="0"/>
        <v>0</v>
      </c>
      <c r="V10" s="172">
        <f t="shared" si="0"/>
        <v>0</v>
      </c>
      <c r="W10" s="172">
        <f t="shared" si="0"/>
        <v>0</v>
      </c>
      <c r="X10" s="187">
        <f t="shared" si="0"/>
        <v>0</v>
      </c>
      <c r="Y10" s="191">
        <f t="shared" si="0"/>
        <v>0</v>
      </c>
      <c r="Z10" s="187">
        <f t="shared" si="0"/>
        <v>0</v>
      </c>
      <c r="AA10" s="172">
        <f t="shared" si="0"/>
        <v>0</v>
      </c>
      <c r="AB10" s="172">
        <f t="shared" si="0"/>
        <v>0</v>
      </c>
      <c r="AC10" s="172">
        <f t="shared" si="0"/>
        <v>0</v>
      </c>
      <c r="AD10" s="172">
        <f t="shared" si="0"/>
        <v>0</v>
      </c>
      <c r="AE10" s="172">
        <f t="shared" si="0"/>
        <v>0</v>
      </c>
      <c r="AF10" s="172">
        <f t="shared" si="0"/>
        <v>0</v>
      </c>
      <c r="AG10" s="172">
        <f t="shared" si="0"/>
        <v>0</v>
      </c>
      <c r="AH10" s="172">
        <f t="shared" si="0"/>
        <v>0</v>
      </c>
      <c r="AI10" s="172">
        <f t="shared" si="0"/>
        <v>0</v>
      </c>
      <c r="AJ10" s="172">
        <f t="shared" si="0"/>
        <v>0</v>
      </c>
      <c r="AK10" s="172">
        <f t="shared" si="0"/>
        <v>0</v>
      </c>
      <c r="AL10" s="172">
        <f t="shared" si="0"/>
        <v>0</v>
      </c>
      <c r="AM10" s="172">
        <f t="shared" si="0"/>
        <v>0</v>
      </c>
      <c r="AN10" s="172">
        <f t="shared" si="0"/>
        <v>0</v>
      </c>
      <c r="AO10" s="172">
        <f t="shared" si="0"/>
        <v>0</v>
      </c>
      <c r="AP10" s="172">
        <f t="shared" si="0"/>
        <v>0</v>
      </c>
      <c r="AQ10" s="172">
        <f t="shared" si="0"/>
        <v>0</v>
      </c>
      <c r="AR10" s="172">
        <f t="shared" si="0"/>
        <v>0</v>
      </c>
      <c r="AS10" s="172">
        <f t="shared" si="0"/>
        <v>0</v>
      </c>
      <c r="AT10" s="172">
        <f t="shared" si="0"/>
        <v>0</v>
      </c>
      <c r="AU10" s="172">
        <f t="shared" si="0"/>
        <v>0</v>
      </c>
      <c r="AV10" s="194">
        <f t="shared" si="0"/>
        <v>0</v>
      </c>
      <c r="AW10" s="194">
        <f t="shared" si="0"/>
        <v>0</v>
      </c>
      <c r="AX10" s="194">
        <f t="shared" si="0"/>
        <v>0</v>
      </c>
      <c r="AY10" s="194">
        <f t="shared" si="0"/>
        <v>0</v>
      </c>
      <c r="AZ10" s="194">
        <f t="shared" si="0"/>
        <v>0</v>
      </c>
      <c r="BA10" s="194">
        <f t="shared" si="0"/>
        <v>0</v>
      </c>
      <c r="BB10" s="194">
        <f t="shared" si="0"/>
        <v>0</v>
      </c>
      <c r="BC10" s="194">
        <f t="shared" si="0"/>
        <v>9974800</v>
      </c>
      <c r="BD10" s="194">
        <f t="shared" si="0"/>
        <v>0</v>
      </c>
      <c r="BE10" s="194">
        <f t="shared" si="0"/>
        <v>0</v>
      </c>
      <c r="BF10" s="194">
        <f t="shared" si="0"/>
        <v>0</v>
      </c>
      <c r="BG10" s="194">
        <f t="shared" si="0"/>
        <v>0</v>
      </c>
      <c r="BH10" s="194">
        <f t="shared" si="0"/>
        <v>0</v>
      </c>
      <c r="BI10" s="194">
        <f t="shared" si="0"/>
        <v>0</v>
      </c>
      <c r="BJ10" s="194">
        <f t="shared" si="0"/>
        <v>0</v>
      </c>
      <c r="BK10" s="194">
        <f t="shared" si="0"/>
        <v>0</v>
      </c>
      <c r="BL10" s="194">
        <f t="shared" si="0"/>
        <v>0</v>
      </c>
      <c r="BM10" s="194">
        <f t="shared" si="0"/>
        <v>0</v>
      </c>
      <c r="BN10" s="194">
        <f t="shared" si="0"/>
        <v>0</v>
      </c>
      <c r="BO10" s="194">
        <f t="shared" si="0"/>
        <v>0</v>
      </c>
      <c r="BP10" s="194">
        <f t="shared" si="0"/>
        <v>0</v>
      </c>
      <c r="BQ10" s="194">
        <f t="shared" si="0"/>
        <v>0</v>
      </c>
      <c r="BR10" s="194">
        <f t="shared" ref="BR10:CC10" si="1">BR11</f>
        <v>0</v>
      </c>
      <c r="BS10" s="194">
        <f t="shared" si="1"/>
        <v>0</v>
      </c>
      <c r="BT10" s="194">
        <f t="shared" si="1"/>
        <v>0</v>
      </c>
      <c r="BU10" s="194">
        <f t="shared" si="1"/>
        <v>0</v>
      </c>
      <c r="BV10" s="194">
        <f t="shared" si="1"/>
        <v>0</v>
      </c>
      <c r="BW10" s="194">
        <f t="shared" si="1"/>
        <v>0</v>
      </c>
      <c r="BX10" s="194">
        <f t="shared" si="1"/>
        <v>0</v>
      </c>
      <c r="BY10" s="194">
        <f t="shared" si="1"/>
        <v>0</v>
      </c>
      <c r="BZ10" s="194">
        <f t="shared" si="1"/>
        <v>0</v>
      </c>
      <c r="CA10" s="203">
        <f t="shared" si="1"/>
        <v>0</v>
      </c>
      <c r="CB10" s="194">
        <f t="shared" si="1"/>
        <v>0</v>
      </c>
      <c r="CC10" s="194">
        <f t="shared" si="1"/>
        <v>9974800</v>
      </c>
      <c r="CD10" s="206"/>
    </row>
    <row r="11" ht="24.95" customHeight="1" spans="1:81">
      <c r="A11" s="170"/>
      <c r="B11" s="170"/>
      <c r="C11" s="171"/>
      <c r="D11" s="170" t="s">
        <v>71</v>
      </c>
      <c r="E11" s="171" t="s">
        <v>72</v>
      </c>
      <c r="F11" s="172">
        <f t="shared" ref="F11:BQ11" si="2">F12+F15+F18</f>
        <v>9974800</v>
      </c>
      <c r="G11" s="172">
        <f t="shared" si="2"/>
        <v>0</v>
      </c>
      <c r="H11" s="172">
        <f t="shared" si="2"/>
        <v>0</v>
      </c>
      <c r="I11" s="172">
        <f t="shared" si="2"/>
        <v>0</v>
      </c>
      <c r="J11" s="172">
        <f t="shared" si="2"/>
        <v>0</v>
      </c>
      <c r="K11" s="172">
        <f t="shared" si="2"/>
        <v>0</v>
      </c>
      <c r="L11" s="172">
        <f t="shared" si="2"/>
        <v>0</v>
      </c>
      <c r="M11" s="172">
        <f t="shared" si="2"/>
        <v>0</v>
      </c>
      <c r="N11" s="172">
        <f t="shared" si="2"/>
        <v>0</v>
      </c>
      <c r="O11" s="172">
        <f t="shared" si="2"/>
        <v>0</v>
      </c>
      <c r="P11" s="172">
        <f t="shared" si="2"/>
        <v>0</v>
      </c>
      <c r="Q11" s="172">
        <f t="shared" si="2"/>
        <v>0</v>
      </c>
      <c r="R11" s="172">
        <f t="shared" si="2"/>
        <v>0</v>
      </c>
      <c r="S11" s="172">
        <f t="shared" si="2"/>
        <v>0</v>
      </c>
      <c r="T11" s="172">
        <f t="shared" si="2"/>
        <v>0</v>
      </c>
      <c r="U11" s="172">
        <f t="shared" si="2"/>
        <v>0</v>
      </c>
      <c r="V11" s="172">
        <f t="shared" si="2"/>
        <v>0</v>
      </c>
      <c r="W11" s="172">
        <f t="shared" si="2"/>
        <v>0</v>
      </c>
      <c r="X11" s="187">
        <f t="shared" si="2"/>
        <v>0</v>
      </c>
      <c r="Y11" s="191">
        <f t="shared" si="2"/>
        <v>0</v>
      </c>
      <c r="Z11" s="187">
        <f t="shared" si="2"/>
        <v>0</v>
      </c>
      <c r="AA11" s="172">
        <f t="shared" si="2"/>
        <v>0</v>
      </c>
      <c r="AB11" s="172">
        <f t="shared" si="2"/>
        <v>0</v>
      </c>
      <c r="AC11" s="172">
        <f t="shared" si="2"/>
        <v>0</v>
      </c>
      <c r="AD11" s="172">
        <f t="shared" si="2"/>
        <v>0</v>
      </c>
      <c r="AE11" s="172">
        <f t="shared" si="2"/>
        <v>0</v>
      </c>
      <c r="AF11" s="172">
        <f t="shared" si="2"/>
        <v>0</v>
      </c>
      <c r="AG11" s="172">
        <f t="shared" si="2"/>
        <v>0</v>
      </c>
      <c r="AH11" s="172">
        <f t="shared" si="2"/>
        <v>0</v>
      </c>
      <c r="AI11" s="172">
        <f t="shared" si="2"/>
        <v>0</v>
      </c>
      <c r="AJ11" s="172">
        <f t="shared" si="2"/>
        <v>0</v>
      </c>
      <c r="AK11" s="172">
        <f t="shared" si="2"/>
        <v>0</v>
      </c>
      <c r="AL11" s="172">
        <f t="shared" si="2"/>
        <v>0</v>
      </c>
      <c r="AM11" s="172">
        <f t="shared" si="2"/>
        <v>0</v>
      </c>
      <c r="AN11" s="172">
        <f t="shared" si="2"/>
        <v>0</v>
      </c>
      <c r="AO11" s="172">
        <f t="shared" si="2"/>
        <v>0</v>
      </c>
      <c r="AP11" s="172">
        <f t="shared" si="2"/>
        <v>0</v>
      </c>
      <c r="AQ11" s="172">
        <f t="shared" si="2"/>
        <v>0</v>
      </c>
      <c r="AR11" s="172">
        <f t="shared" si="2"/>
        <v>0</v>
      </c>
      <c r="AS11" s="172">
        <f t="shared" si="2"/>
        <v>0</v>
      </c>
      <c r="AT11" s="172">
        <f t="shared" si="2"/>
        <v>0</v>
      </c>
      <c r="AU11" s="172">
        <f t="shared" si="2"/>
        <v>0</v>
      </c>
      <c r="AV11" s="194">
        <f t="shared" si="2"/>
        <v>0</v>
      </c>
      <c r="AW11" s="194">
        <f t="shared" si="2"/>
        <v>0</v>
      </c>
      <c r="AX11" s="194">
        <f t="shared" si="2"/>
        <v>0</v>
      </c>
      <c r="AY11" s="194">
        <f t="shared" si="2"/>
        <v>0</v>
      </c>
      <c r="AZ11" s="194">
        <f t="shared" si="2"/>
        <v>0</v>
      </c>
      <c r="BA11" s="194">
        <f t="shared" si="2"/>
        <v>0</v>
      </c>
      <c r="BB11" s="194">
        <f t="shared" si="2"/>
        <v>0</v>
      </c>
      <c r="BC11" s="194">
        <f t="shared" si="2"/>
        <v>9974800</v>
      </c>
      <c r="BD11" s="194">
        <f t="shared" si="2"/>
        <v>0</v>
      </c>
      <c r="BE11" s="194">
        <f t="shared" si="2"/>
        <v>0</v>
      </c>
      <c r="BF11" s="194">
        <f t="shared" si="2"/>
        <v>0</v>
      </c>
      <c r="BG11" s="194">
        <f t="shared" si="2"/>
        <v>0</v>
      </c>
      <c r="BH11" s="194">
        <f t="shared" si="2"/>
        <v>0</v>
      </c>
      <c r="BI11" s="194">
        <f t="shared" si="2"/>
        <v>0</v>
      </c>
      <c r="BJ11" s="194">
        <f t="shared" si="2"/>
        <v>0</v>
      </c>
      <c r="BK11" s="194">
        <f t="shared" si="2"/>
        <v>0</v>
      </c>
      <c r="BL11" s="194">
        <f t="shared" si="2"/>
        <v>0</v>
      </c>
      <c r="BM11" s="194">
        <f t="shared" si="2"/>
        <v>0</v>
      </c>
      <c r="BN11" s="194">
        <f t="shared" si="2"/>
        <v>0</v>
      </c>
      <c r="BO11" s="194">
        <f t="shared" si="2"/>
        <v>0</v>
      </c>
      <c r="BP11" s="194">
        <f t="shared" si="2"/>
        <v>0</v>
      </c>
      <c r="BQ11" s="194">
        <f t="shared" si="2"/>
        <v>0</v>
      </c>
      <c r="BR11" s="194">
        <f t="shared" ref="BR11:CC11" si="3">BR12+BR15+BR18</f>
        <v>0</v>
      </c>
      <c r="BS11" s="194">
        <f t="shared" si="3"/>
        <v>0</v>
      </c>
      <c r="BT11" s="194">
        <f t="shared" si="3"/>
        <v>0</v>
      </c>
      <c r="BU11" s="194">
        <f t="shared" si="3"/>
        <v>0</v>
      </c>
      <c r="BV11" s="194">
        <f t="shared" si="3"/>
        <v>0</v>
      </c>
      <c r="BW11" s="194">
        <f t="shared" si="3"/>
        <v>0</v>
      </c>
      <c r="BX11" s="194">
        <f t="shared" si="3"/>
        <v>0</v>
      </c>
      <c r="BY11" s="194">
        <f t="shared" si="3"/>
        <v>0</v>
      </c>
      <c r="BZ11" s="194">
        <f t="shared" si="3"/>
        <v>0</v>
      </c>
      <c r="CA11" s="203">
        <f t="shared" si="3"/>
        <v>0</v>
      </c>
      <c r="CB11" s="194">
        <f t="shared" si="3"/>
        <v>0</v>
      </c>
      <c r="CC11" s="194">
        <f t="shared" si="3"/>
        <v>9974800</v>
      </c>
    </row>
    <row r="12" ht="24.95" customHeight="1" spans="1:81">
      <c r="A12" s="170" t="s">
        <v>122</v>
      </c>
      <c r="B12" s="170"/>
      <c r="C12" s="171"/>
      <c r="D12" s="170"/>
      <c r="E12" s="171" t="s">
        <v>123</v>
      </c>
      <c r="F12" s="172">
        <f t="shared" ref="F12:BQ12" si="4">F13</f>
        <v>274800</v>
      </c>
      <c r="G12" s="172">
        <f t="shared" si="4"/>
        <v>0</v>
      </c>
      <c r="H12" s="172">
        <f t="shared" si="4"/>
        <v>0</v>
      </c>
      <c r="I12" s="172">
        <f t="shared" si="4"/>
        <v>0</v>
      </c>
      <c r="J12" s="172">
        <f t="shared" si="4"/>
        <v>0</v>
      </c>
      <c r="K12" s="172">
        <f t="shared" si="4"/>
        <v>0</v>
      </c>
      <c r="L12" s="172">
        <f t="shared" si="4"/>
        <v>0</v>
      </c>
      <c r="M12" s="172">
        <f t="shared" si="4"/>
        <v>0</v>
      </c>
      <c r="N12" s="172">
        <f t="shared" si="4"/>
        <v>0</v>
      </c>
      <c r="O12" s="172">
        <f t="shared" si="4"/>
        <v>0</v>
      </c>
      <c r="P12" s="172">
        <f t="shared" si="4"/>
        <v>0</v>
      </c>
      <c r="Q12" s="172">
        <f t="shared" si="4"/>
        <v>0</v>
      </c>
      <c r="R12" s="172">
        <f t="shared" si="4"/>
        <v>0</v>
      </c>
      <c r="S12" s="172">
        <f t="shared" si="4"/>
        <v>0</v>
      </c>
      <c r="T12" s="172">
        <f t="shared" si="4"/>
        <v>0</v>
      </c>
      <c r="U12" s="172">
        <f t="shared" si="4"/>
        <v>0</v>
      </c>
      <c r="V12" s="172">
        <f t="shared" si="4"/>
        <v>0</v>
      </c>
      <c r="W12" s="172">
        <f t="shared" si="4"/>
        <v>0</v>
      </c>
      <c r="X12" s="187">
        <f t="shared" si="4"/>
        <v>0</v>
      </c>
      <c r="Y12" s="191">
        <f t="shared" si="4"/>
        <v>0</v>
      </c>
      <c r="Z12" s="187">
        <f t="shared" si="4"/>
        <v>0</v>
      </c>
      <c r="AA12" s="172">
        <f t="shared" si="4"/>
        <v>0</v>
      </c>
      <c r="AB12" s="172">
        <f t="shared" si="4"/>
        <v>0</v>
      </c>
      <c r="AC12" s="172">
        <f t="shared" si="4"/>
        <v>0</v>
      </c>
      <c r="AD12" s="172">
        <f t="shared" si="4"/>
        <v>0</v>
      </c>
      <c r="AE12" s="172">
        <f t="shared" si="4"/>
        <v>0</v>
      </c>
      <c r="AF12" s="172">
        <f t="shared" si="4"/>
        <v>0</v>
      </c>
      <c r="AG12" s="172">
        <f t="shared" si="4"/>
        <v>0</v>
      </c>
      <c r="AH12" s="172">
        <f t="shared" si="4"/>
        <v>0</v>
      </c>
      <c r="AI12" s="172">
        <f t="shared" si="4"/>
        <v>0</v>
      </c>
      <c r="AJ12" s="172">
        <f t="shared" si="4"/>
        <v>0</v>
      </c>
      <c r="AK12" s="172">
        <f t="shared" si="4"/>
        <v>0</v>
      </c>
      <c r="AL12" s="172">
        <f t="shared" si="4"/>
        <v>0</v>
      </c>
      <c r="AM12" s="172">
        <f t="shared" si="4"/>
        <v>0</v>
      </c>
      <c r="AN12" s="172">
        <f t="shared" si="4"/>
        <v>0</v>
      </c>
      <c r="AO12" s="172">
        <f t="shared" si="4"/>
        <v>0</v>
      </c>
      <c r="AP12" s="172">
        <f t="shared" si="4"/>
        <v>0</v>
      </c>
      <c r="AQ12" s="172">
        <f t="shared" si="4"/>
        <v>0</v>
      </c>
      <c r="AR12" s="172">
        <f t="shared" si="4"/>
        <v>0</v>
      </c>
      <c r="AS12" s="172">
        <f t="shared" si="4"/>
        <v>0</v>
      </c>
      <c r="AT12" s="172">
        <f t="shared" si="4"/>
        <v>0</v>
      </c>
      <c r="AU12" s="172">
        <f t="shared" si="4"/>
        <v>0</v>
      </c>
      <c r="AV12" s="194">
        <f t="shared" si="4"/>
        <v>0</v>
      </c>
      <c r="AW12" s="194">
        <f t="shared" si="4"/>
        <v>0</v>
      </c>
      <c r="AX12" s="194">
        <f t="shared" si="4"/>
        <v>0</v>
      </c>
      <c r="AY12" s="194">
        <f t="shared" si="4"/>
        <v>0</v>
      </c>
      <c r="AZ12" s="194">
        <f t="shared" si="4"/>
        <v>0</v>
      </c>
      <c r="BA12" s="194">
        <f t="shared" si="4"/>
        <v>0</v>
      </c>
      <c r="BB12" s="194">
        <f t="shared" si="4"/>
        <v>0</v>
      </c>
      <c r="BC12" s="194">
        <f t="shared" si="4"/>
        <v>274800</v>
      </c>
      <c r="BD12" s="194">
        <f t="shared" si="4"/>
        <v>0</v>
      </c>
      <c r="BE12" s="194">
        <f t="shared" si="4"/>
        <v>0</v>
      </c>
      <c r="BF12" s="194">
        <f t="shared" si="4"/>
        <v>0</v>
      </c>
      <c r="BG12" s="194">
        <f t="shared" si="4"/>
        <v>0</v>
      </c>
      <c r="BH12" s="194">
        <f t="shared" si="4"/>
        <v>0</v>
      </c>
      <c r="BI12" s="194">
        <f t="shared" si="4"/>
        <v>0</v>
      </c>
      <c r="BJ12" s="194">
        <f t="shared" si="4"/>
        <v>0</v>
      </c>
      <c r="BK12" s="194">
        <f t="shared" si="4"/>
        <v>0</v>
      </c>
      <c r="BL12" s="194">
        <f t="shared" si="4"/>
        <v>0</v>
      </c>
      <c r="BM12" s="194">
        <f t="shared" si="4"/>
        <v>0</v>
      </c>
      <c r="BN12" s="194">
        <f t="shared" si="4"/>
        <v>0</v>
      </c>
      <c r="BO12" s="194">
        <f t="shared" si="4"/>
        <v>0</v>
      </c>
      <c r="BP12" s="194">
        <f t="shared" si="4"/>
        <v>0</v>
      </c>
      <c r="BQ12" s="194">
        <f t="shared" si="4"/>
        <v>0</v>
      </c>
      <c r="BR12" s="194">
        <f t="shared" ref="BR12:CC12" si="5">BR13</f>
        <v>0</v>
      </c>
      <c r="BS12" s="194">
        <f t="shared" si="5"/>
        <v>0</v>
      </c>
      <c r="BT12" s="194">
        <f t="shared" si="5"/>
        <v>0</v>
      </c>
      <c r="BU12" s="194">
        <f t="shared" si="5"/>
        <v>0</v>
      </c>
      <c r="BV12" s="194">
        <f t="shared" si="5"/>
        <v>0</v>
      </c>
      <c r="BW12" s="194">
        <f t="shared" si="5"/>
        <v>0</v>
      </c>
      <c r="BX12" s="194">
        <f t="shared" si="5"/>
        <v>0</v>
      </c>
      <c r="BY12" s="194">
        <f t="shared" si="5"/>
        <v>0</v>
      </c>
      <c r="BZ12" s="194">
        <f t="shared" si="5"/>
        <v>0</v>
      </c>
      <c r="CA12" s="203">
        <f t="shared" si="5"/>
        <v>0</v>
      </c>
      <c r="CB12" s="194">
        <f t="shared" si="5"/>
        <v>0</v>
      </c>
      <c r="CC12" s="194">
        <f t="shared" si="5"/>
        <v>274800</v>
      </c>
    </row>
    <row r="13" ht="24.95" customHeight="1" spans="1:81">
      <c r="A13" s="170"/>
      <c r="B13" s="170" t="s">
        <v>135</v>
      </c>
      <c r="C13" s="171"/>
      <c r="D13" s="170"/>
      <c r="E13" s="171" t="s">
        <v>136</v>
      </c>
      <c r="F13" s="172">
        <f t="shared" ref="F13:BQ13" si="6">F14</f>
        <v>274800</v>
      </c>
      <c r="G13" s="172">
        <f t="shared" si="6"/>
        <v>0</v>
      </c>
      <c r="H13" s="172">
        <f t="shared" si="6"/>
        <v>0</v>
      </c>
      <c r="I13" s="172">
        <f t="shared" si="6"/>
        <v>0</v>
      </c>
      <c r="J13" s="172">
        <f t="shared" si="6"/>
        <v>0</v>
      </c>
      <c r="K13" s="172">
        <f t="shared" si="6"/>
        <v>0</v>
      </c>
      <c r="L13" s="172">
        <f t="shared" si="6"/>
        <v>0</v>
      </c>
      <c r="M13" s="172">
        <f t="shared" si="6"/>
        <v>0</v>
      </c>
      <c r="N13" s="172">
        <f t="shared" si="6"/>
        <v>0</v>
      </c>
      <c r="O13" s="172">
        <f t="shared" si="6"/>
        <v>0</v>
      </c>
      <c r="P13" s="172">
        <f t="shared" si="6"/>
        <v>0</v>
      </c>
      <c r="Q13" s="172">
        <f t="shared" si="6"/>
        <v>0</v>
      </c>
      <c r="R13" s="172">
        <f t="shared" si="6"/>
        <v>0</v>
      </c>
      <c r="S13" s="172">
        <f t="shared" si="6"/>
        <v>0</v>
      </c>
      <c r="T13" s="172">
        <f t="shared" si="6"/>
        <v>0</v>
      </c>
      <c r="U13" s="172">
        <f t="shared" si="6"/>
        <v>0</v>
      </c>
      <c r="V13" s="172">
        <f t="shared" si="6"/>
        <v>0</v>
      </c>
      <c r="W13" s="172">
        <f t="shared" si="6"/>
        <v>0</v>
      </c>
      <c r="X13" s="187">
        <f t="shared" si="6"/>
        <v>0</v>
      </c>
      <c r="Y13" s="191">
        <f t="shared" si="6"/>
        <v>0</v>
      </c>
      <c r="Z13" s="187">
        <f t="shared" si="6"/>
        <v>0</v>
      </c>
      <c r="AA13" s="172">
        <f t="shared" si="6"/>
        <v>0</v>
      </c>
      <c r="AB13" s="172">
        <f t="shared" si="6"/>
        <v>0</v>
      </c>
      <c r="AC13" s="172">
        <f t="shared" si="6"/>
        <v>0</v>
      </c>
      <c r="AD13" s="172">
        <f t="shared" si="6"/>
        <v>0</v>
      </c>
      <c r="AE13" s="172">
        <f t="shared" si="6"/>
        <v>0</v>
      </c>
      <c r="AF13" s="172">
        <f t="shared" si="6"/>
        <v>0</v>
      </c>
      <c r="AG13" s="172">
        <f t="shared" si="6"/>
        <v>0</v>
      </c>
      <c r="AH13" s="172">
        <f t="shared" si="6"/>
        <v>0</v>
      </c>
      <c r="AI13" s="172">
        <f t="shared" si="6"/>
        <v>0</v>
      </c>
      <c r="AJ13" s="172">
        <f t="shared" si="6"/>
        <v>0</v>
      </c>
      <c r="AK13" s="172">
        <f t="shared" si="6"/>
        <v>0</v>
      </c>
      <c r="AL13" s="172">
        <f t="shared" si="6"/>
        <v>0</v>
      </c>
      <c r="AM13" s="172">
        <f t="shared" si="6"/>
        <v>0</v>
      </c>
      <c r="AN13" s="172">
        <f t="shared" si="6"/>
        <v>0</v>
      </c>
      <c r="AO13" s="172">
        <f t="shared" si="6"/>
        <v>0</v>
      </c>
      <c r="AP13" s="172">
        <f t="shared" si="6"/>
        <v>0</v>
      </c>
      <c r="AQ13" s="172">
        <f t="shared" si="6"/>
        <v>0</v>
      </c>
      <c r="AR13" s="172">
        <f t="shared" si="6"/>
        <v>0</v>
      </c>
      <c r="AS13" s="172">
        <f t="shared" si="6"/>
        <v>0</v>
      </c>
      <c r="AT13" s="172">
        <f t="shared" si="6"/>
        <v>0</v>
      </c>
      <c r="AU13" s="172">
        <f t="shared" si="6"/>
        <v>0</v>
      </c>
      <c r="AV13" s="194">
        <f t="shared" si="6"/>
        <v>0</v>
      </c>
      <c r="AW13" s="194">
        <f t="shared" si="6"/>
        <v>0</v>
      </c>
      <c r="AX13" s="194">
        <f t="shared" si="6"/>
        <v>0</v>
      </c>
      <c r="AY13" s="194">
        <f t="shared" si="6"/>
        <v>0</v>
      </c>
      <c r="AZ13" s="194">
        <f t="shared" si="6"/>
        <v>0</v>
      </c>
      <c r="BA13" s="194">
        <f t="shared" si="6"/>
        <v>0</v>
      </c>
      <c r="BB13" s="194">
        <f t="shared" si="6"/>
        <v>0</v>
      </c>
      <c r="BC13" s="194">
        <f t="shared" si="6"/>
        <v>274800</v>
      </c>
      <c r="BD13" s="194">
        <f t="shared" si="6"/>
        <v>0</v>
      </c>
      <c r="BE13" s="194">
        <f t="shared" si="6"/>
        <v>0</v>
      </c>
      <c r="BF13" s="194">
        <f t="shared" si="6"/>
        <v>0</v>
      </c>
      <c r="BG13" s="194">
        <f t="shared" si="6"/>
        <v>0</v>
      </c>
      <c r="BH13" s="194">
        <f t="shared" si="6"/>
        <v>0</v>
      </c>
      <c r="BI13" s="194">
        <f t="shared" si="6"/>
        <v>0</v>
      </c>
      <c r="BJ13" s="194">
        <f t="shared" si="6"/>
        <v>0</v>
      </c>
      <c r="BK13" s="194">
        <f t="shared" si="6"/>
        <v>0</v>
      </c>
      <c r="BL13" s="194">
        <f t="shared" si="6"/>
        <v>0</v>
      </c>
      <c r="BM13" s="194">
        <f t="shared" si="6"/>
        <v>0</v>
      </c>
      <c r="BN13" s="194">
        <f t="shared" si="6"/>
        <v>0</v>
      </c>
      <c r="BO13" s="194">
        <f t="shared" si="6"/>
        <v>0</v>
      </c>
      <c r="BP13" s="194">
        <f t="shared" si="6"/>
        <v>0</v>
      </c>
      <c r="BQ13" s="194">
        <f t="shared" si="6"/>
        <v>0</v>
      </c>
      <c r="BR13" s="194">
        <f t="shared" ref="BR13:CC13" si="7">BR14</f>
        <v>0</v>
      </c>
      <c r="BS13" s="194">
        <f t="shared" si="7"/>
        <v>0</v>
      </c>
      <c r="BT13" s="194">
        <f t="shared" si="7"/>
        <v>0</v>
      </c>
      <c r="BU13" s="194">
        <f t="shared" si="7"/>
        <v>0</v>
      </c>
      <c r="BV13" s="194">
        <f t="shared" si="7"/>
        <v>0</v>
      </c>
      <c r="BW13" s="194">
        <f t="shared" si="7"/>
        <v>0</v>
      </c>
      <c r="BX13" s="194">
        <f t="shared" si="7"/>
        <v>0</v>
      </c>
      <c r="BY13" s="194">
        <f t="shared" si="7"/>
        <v>0</v>
      </c>
      <c r="BZ13" s="194">
        <f t="shared" si="7"/>
        <v>0</v>
      </c>
      <c r="CA13" s="203">
        <f t="shared" si="7"/>
        <v>0</v>
      </c>
      <c r="CB13" s="194">
        <f t="shared" si="7"/>
        <v>0</v>
      </c>
      <c r="CC13" s="194">
        <f t="shared" si="7"/>
        <v>274800</v>
      </c>
    </row>
    <row r="14" ht="24.95" customHeight="1" spans="1:81">
      <c r="A14" s="170" t="s">
        <v>107</v>
      </c>
      <c r="B14" s="170" t="s">
        <v>107</v>
      </c>
      <c r="C14" s="171">
        <v>2082202</v>
      </c>
      <c r="D14" s="170" t="s">
        <v>107</v>
      </c>
      <c r="E14" s="171" t="s">
        <v>137</v>
      </c>
      <c r="F14" s="172">
        <v>274800</v>
      </c>
      <c r="G14" s="172">
        <v>0</v>
      </c>
      <c r="H14" s="172">
        <v>0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0</v>
      </c>
      <c r="V14" s="172">
        <v>0</v>
      </c>
      <c r="W14" s="172">
        <v>0</v>
      </c>
      <c r="X14" s="187">
        <v>0</v>
      </c>
      <c r="Y14" s="191">
        <v>0</v>
      </c>
      <c r="Z14" s="187">
        <v>0</v>
      </c>
      <c r="AA14" s="172">
        <v>0</v>
      </c>
      <c r="AB14" s="172">
        <v>0</v>
      </c>
      <c r="AC14" s="172">
        <v>0</v>
      </c>
      <c r="AD14" s="172">
        <v>0</v>
      </c>
      <c r="AE14" s="172">
        <v>0</v>
      </c>
      <c r="AF14" s="172">
        <v>0</v>
      </c>
      <c r="AG14" s="172">
        <v>0</v>
      </c>
      <c r="AH14" s="172">
        <v>0</v>
      </c>
      <c r="AI14" s="172">
        <v>0</v>
      </c>
      <c r="AJ14" s="172">
        <v>0</v>
      </c>
      <c r="AK14" s="172">
        <v>0</v>
      </c>
      <c r="AL14" s="172">
        <v>0</v>
      </c>
      <c r="AM14" s="172">
        <v>0</v>
      </c>
      <c r="AN14" s="172">
        <v>0</v>
      </c>
      <c r="AO14" s="172">
        <v>0</v>
      </c>
      <c r="AP14" s="172">
        <v>0</v>
      </c>
      <c r="AQ14" s="172">
        <v>0</v>
      </c>
      <c r="AR14" s="172">
        <v>0</v>
      </c>
      <c r="AS14" s="172">
        <v>0</v>
      </c>
      <c r="AT14" s="172">
        <v>0</v>
      </c>
      <c r="AU14" s="172">
        <v>0</v>
      </c>
      <c r="AV14" s="194">
        <v>0</v>
      </c>
      <c r="AW14" s="194">
        <v>0</v>
      </c>
      <c r="AX14" s="194">
        <v>0</v>
      </c>
      <c r="AY14" s="194">
        <v>0</v>
      </c>
      <c r="AZ14" s="194">
        <v>0</v>
      </c>
      <c r="BA14" s="194">
        <v>0</v>
      </c>
      <c r="BB14" s="194">
        <v>0</v>
      </c>
      <c r="BC14" s="194">
        <v>274800</v>
      </c>
      <c r="BD14" s="194">
        <v>0</v>
      </c>
      <c r="BE14" s="194">
        <v>0</v>
      </c>
      <c r="BF14" s="194">
        <v>0</v>
      </c>
      <c r="BG14" s="194">
        <v>0</v>
      </c>
      <c r="BH14" s="194">
        <v>0</v>
      </c>
      <c r="BI14" s="194">
        <v>0</v>
      </c>
      <c r="BJ14" s="194">
        <v>0</v>
      </c>
      <c r="BK14" s="194">
        <v>0</v>
      </c>
      <c r="BL14" s="194">
        <v>0</v>
      </c>
      <c r="BM14" s="194">
        <v>0</v>
      </c>
      <c r="BN14" s="194">
        <v>0</v>
      </c>
      <c r="BO14" s="194">
        <v>0</v>
      </c>
      <c r="BP14" s="194">
        <v>0</v>
      </c>
      <c r="BQ14" s="194">
        <v>0</v>
      </c>
      <c r="BR14" s="194">
        <v>0</v>
      </c>
      <c r="BS14" s="194">
        <v>0</v>
      </c>
      <c r="BT14" s="194">
        <v>0</v>
      </c>
      <c r="BU14" s="194">
        <v>0</v>
      </c>
      <c r="BV14" s="194">
        <v>0</v>
      </c>
      <c r="BW14" s="194">
        <v>0</v>
      </c>
      <c r="BX14" s="194">
        <v>0</v>
      </c>
      <c r="BY14" s="194">
        <v>0</v>
      </c>
      <c r="BZ14" s="194">
        <v>0</v>
      </c>
      <c r="CA14" s="203">
        <v>0</v>
      </c>
      <c r="CB14" s="194">
        <v>0</v>
      </c>
      <c r="CC14" s="194">
        <v>274800</v>
      </c>
    </row>
    <row r="15" ht="24.95" customHeight="1" spans="1:81">
      <c r="A15" s="170" t="s">
        <v>148</v>
      </c>
      <c r="B15" s="170"/>
      <c r="C15" s="171"/>
      <c r="D15" s="170"/>
      <c r="E15" s="171" t="s">
        <v>149</v>
      </c>
      <c r="F15" s="172">
        <f t="shared" ref="F15:BQ15" si="8">F16</f>
        <v>40000</v>
      </c>
      <c r="G15" s="172">
        <f t="shared" si="8"/>
        <v>0</v>
      </c>
      <c r="H15" s="172">
        <f t="shared" si="8"/>
        <v>0</v>
      </c>
      <c r="I15" s="172">
        <f t="shared" si="8"/>
        <v>0</v>
      </c>
      <c r="J15" s="172">
        <f t="shared" si="8"/>
        <v>0</v>
      </c>
      <c r="K15" s="172">
        <f t="shared" si="8"/>
        <v>0</v>
      </c>
      <c r="L15" s="172">
        <f t="shared" si="8"/>
        <v>0</v>
      </c>
      <c r="M15" s="172">
        <f t="shared" si="8"/>
        <v>0</v>
      </c>
      <c r="N15" s="172">
        <f t="shared" si="8"/>
        <v>0</v>
      </c>
      <c r="O15" s="172">
        <f t="shared" si="8"/>
        <v>0</v>
      </c>
      <c r="P15" s="172">
        <f t="shared" si="8"/>
        <v>0</v>
      </c>
      <c r="Q15" s="172">
        <f t="shared" si="8"/>
        <v>0</v>
      </c>
      <c r="R15" s="172">
        <f t="shared" si="8"/>
        <v>0</v>
      </c>
      <c r="S15" s="172">
        <f t="shared" si="8"/>
        <v>0</v>
      </c>
      <c r="T15" s="172">
        <f t="shared" si="8"/>
        <v>0</v>
      </c>
      <c r="U15" s="172">
        <f t="shared" si="8"/>
        <v>0</v>
      </c>
      <c r="V15" s="172">
        <f t="shared" si="8"/>
        <v>0</v>
      </c>
      <c r="W15" s="172">
        <f t="shared" si="8"/>
        <v>0</v>
      </c>
      <c r="X15" s="187">
        <f t="shared" si="8"/>
        <v>0</v>
      </c>
      <c r="Y15" s="191">
        <f t="shared" si="8"/>
        <v>0</v>
      </c>
      <c r="Z15" s="187">
        <f t="shared" si="8"/>
        <v>0</v>
      </c>
      <c r="AA15" s="172">
        <f t="shared" si="8"/>
        <v>0</v>
      </c>
      <c r="AB15" s="172">
        <f t="shared" si="8"/>
        <v>0</v>
      </c>
      <c r="AC15" s="172">
        <f t="shared" si="8"/>
        <v>0</v>
      </c>
      <c r="AD15" s="172">
        <f t="shared" si="8"/>
        <v>0</v>
      </c>
      <c r="AE15" s="172">
        <f t="shared" si="8"/>
        <v>0</v>
      </c>
      <c r="AF15" s="172">
        <f t="shared" si="8"/>
        <v>0</v>
      </c>
      <c r="AG15" s="172">
        <f t="shared" si="8"/>
        <v>0</v>
      </c>
      <c r="AH15" s="172">
        <f t="shared" si="8"/>
        <v>0</v>
      </c>
      <c r="AI15" s="172">
        <f t="shared" si="8"/>
        <v>0</v>
      </c>
      <c r="AJ15" s="172">
        <f t="shared" si="8"/>
        <v>0</v>
      </c>
      <c r="AK15" s="172">
        <f t="shared" si="8"/>
        <v>0</v>
      </c>
      <c r="AL15" s="172">
        <f t="shared" si="8"/>
        <v>0</v>
      </c>
      <c r="AM15" s="172">
        <f t="shared" si="8"/>
        <v>0</v>
      </c>
      <c r="AN15" s="172">
        <f t="shared" si="8"/>
        <v>0</v>
      </c>
      <c r="AO15" s="172">
        <f t="shared" si="8"/>
        <v>0</v>
      </c>
      <c r="AP15" s="172">
        <f t="shared" si="8"/>
        <v>0</v>
      </c>
      <c r="AQ15" s="172">
        <f t="shared" si="8"/>
        <v>0</v>
      </c>
      <c r="AR15" s="172">
        <f t="shared" si="8"/>
        <v>0</v>
      </c>
      <c r="AS15" s="172">
        <f t="shared" si="8"/>
        <v>0</v>
      </c>
      <c r="AT15" s="172">
        <f t="shared" si="8"/>
        <v>0</v>
      </c>
      <c r="AU15" s="172">
        <f t="shared" si="8"/>
        <v>0</v>
      </c>
      <c r="AV15" s="194">
        <f t="shared" si="8"/>
        <v>0</v>
      </c>
      <c r="AW15" s="194">
        <f t="shared" si="8"/>
        <v>0</v>
      </c>
      <c r="AX15" s="194">
        <f t="shared" si="8"/>
        <v>0</v>
      </c>
      <c r="AY15" s="194">
        <f t="shared" si="8"/>
        <v>0</v>
      </c>
      <c r="AZ15" s="194">
        <f t="shared" si="8"/>
        <v>0</v>
      </c>
      <c r="BA15" s="194">
        <f t="shared" si="8"/>
        <v>0</v>
      </c>
      <c r="BB15" s="194">
        <f t="shared" si="8"/>
        <v>0</v>
      </c>
      <c r="BC15" s="194">
        <f t="shared" si="8"/>
        <v>40000</v>
      </c>
      <c r="BD15" s="194">
        <f t="shared" si="8"/>
        <v>0</v>
      </c>
      <c r="BE15" s="194">
        <f t="shared" si="8"/>
        <v>0</v>
      </c>
      <c r="BF15" s="194">
        <f t="shared" si="8"/>
        <v>0</v>
      </c>
      <c r="BG15" s="194">
        <f t="shared" si="8"/>
        <v>0</v>
      </c>
      <c r="BH15" s="194">
        <f t="shared" si="8"/>
        <v>0</v>
      </c>
      <c r="BI15" s="194">
        <f t="shared" si="8"/>
        <v>0</v>
      </c>
      <c r="BJ15" s="194">
        <f t="shared" si="8"/>
        <v>0</v>
      </c>
      <c r="BK15" s="194">
        <f t="shared" si="8"/>
        <v>0</v>
      </c>
      <c r="BL15" s="194">
        <f t="shared" si="8"/>
        <v>0</v>
      </c>
      <c r="BM15" s="194">
        <f t="shared" si="8"/>
        <v>0</v>
      </c>
      <c r="BN15" s="194">
        <f t="shared" si="8"/>
        <v>0</v>
      </c>
      <c r="BO15" s="194">
        <f t="shared" si="8"/>
        <v>0</v>
      </c>
      <c r="BP15" s="194">
        <f t="shared" si="8"/>
        <v>0</v>
      </c>
      <c r="BQ15" s="194">
        <f t="shared" si="8"/>
        <v>0</v>
      </c>
      <c r="BR15" s="194">
        <f t="shared" ref="BR15:CC15" si="9">BR16</f>
        <v>0</v>
      </c>
      <c r="BS15" s="194">
        <f t="shared" si="9"/>
        <v>0</v>
      </c>
      <c r="BT15" s="194">
        <f t="shared" si="9"/>
        <v>0</v>
      </c>
      <c r="BU15" s="194">
        <f t="shared" si="9"/>
        <v>0</v>
      </c>
      <c r="BV15" s="194">
        <f t="shared" si="9"/>
        <v>0</v>
      </c>
      <c r="BW15" s="194">
        <f t="shared" si="9"/>
        <v>0</v>
      </c>
      <c r="BX15" s="194">
        <f t="shared" si="9"/>
        <v>0</v>
      </c>
      <c r="BY15" s="194">
        <f t="shared" si="9"/>
        <v>0</v>
      </c>
      <c r="BZ15" s="194">
        <f t="shared" si="9"/>
        <v>0</v>
      </c>
      <c r="CA15" s="203">
        <f t="shared" si="9"/>
        <v>0</v>
      </c>
      <c r="CB15" s="194">
        <f t="shared" si="9"/>
        <v>0</v>
      </c>
      <c r="CC15" s="194">
        <f t="shared" si="9"/>
        <v>40000</v>
      </c>
    </row>
    <row r="16" ht="24.95" customHeight="1" spans="1:81">
      <c r="A16" s="170"/>
      <c r="B16" s="170" t="s">
        <v>153</v>
      </c>
      <c r="C16" s="171"/>
      <c r="D16" s="170"/>
      <c r="E16" s="171" t="s">
        <v>154</v>
      </c>
      <c r="F16" s="172">
        <f t="shared" ref="F16:BQ16" si="10">F17</f>
        <v>40000</v>
      </c>
      <c r="G16" s="172">
        <f t="shared" si="10"/>
        <v>0</v>
      </c>
      <c r="H16" s="172">
        <f t="shared" si="10"/>
        <v>0</v>
      </c>
      <c r="I16" s="172">
        <f t="shared" si="10"/>
        <v>0</v>
      </c>
      <c r="J16" s="172">
        <f t="shared" si="10"/>
        <v>0</v>
      </c>
      <c r="K16" s="172">
        <f t="shared" si="10"/>
        <v>0</v>
      </c>
      <c r="L16" s="172">
        <f t="shared" si="10"/>
        <v>0</v>
      </c>
      <c r="M16" s="172">
        <f t="shared" si="10"/>
        <v>0</v>
      </c>
      <c r="N16" s="172">
        <f t="shared" si="10"/>
        <v>0</v>
      </c>
      <c r="O16" s="172">
        <f t="shared" si="10"/>
        <v>0</v>
      </c>
      <c r="P16" s="172">
        <f t="shared" si="10"/>
        <v>0</v>
      </c>
      <c r="Q16" s="172">
        <f t="shared" si="10"/>
        <v>0</v>
      </c>
      <c r="R16" s="172">
        <f t="shared" si="10"/>
        <v>0</v>
      </c>
      <c r="S16" s="172">
        <f t="shared" si="10"/>
        <v>0</v>
      </c>
      <c r="T16" s="172">
        <f t="shared" si="10"/>
        <v>0</v>
      </c>
      <c r="U16" s="172">
        <f t="shared" si="10"/>
        <v>0</v>
      </c>
      <c r="V16" s="172">
        <f t="shared" si="10"/>
        <v>0</v>
      </c>
      <c r="W16" s="172">
        <f t="shared" si="10"/>
        <v>0</v>
      </c>
      <c r="X16" s="187">
        <f t="shared" si="10"/>
        <v>0</v>
      </c>
      <c r="Y16" s="191">
        <f t="shared" si="10"/>
        <v>0</v>
      </c>
      <c r="Z16" s="187">
        <f t="shared" si="10"/>
        <v>0</v>
      </c>
      <c r="AA16" s="172">
        <f t="shared" si="10"/>
        <v>0</v>
      </c>
      <c r="AB16" s="172">
        <f t="shared" si="10"/>
        <v>0</v>
      </c>
      <c r="AC16" s="172">
        <f t="shared" si="10"/>
        <v>0</v>
      </c>
      <c r="AD16" s="172">
        <f t="shared" si="10"/>
        <v>0</v>
      </c>
      <c r="AE16" s="172">
        <f t="shared" si="10"/>
        <v>0</v>
      </c>
      <c r="AF16" s="172">
        <f t="shared" si="10"/>
        <v>0</v>
      </c>
      <c r="AG16" s="172">
        <f t="shared" si="10"/>
        <v>0</v>
      </c>
      <c r="AH16" s="172">
        <f t="shared" si="10"/>
        <v>0</v>
      </c>
      <c r="AI16" s="172">
        <f t="shared" si="10"/>
        <v>0</v>
      </c>
      <c r="AJ16" s="172">
        <f t="shared" si="10"/>
        <v>0</v>
      </c>
      <c r="AK16" s="172">
        <f t="shared" si="10"/>
        <v>0</v>
      </c>
      <c r="AL16" s="172">
        <f t="shared" si="10"/>
        <v>0</v>
      </c>
      <c r="AM16" s="172">
        <f t="shared" si="10"/>
        <v>0</v>
      </c>
      <c r="AN16" s="172">
        <f t="shared" si="10"/>
        <v>0</v>
      </c>
      <c r="AO16" s="172">
        <f t="shared" si="10"/>
        <v>0</v>
      </c>
      <c r="AP16" s="172">
        <f t="shared" si="10"/>
        <v>0</v>
      </c>
      <c r="AQ16" s="172">
        <f t="shared" si="10"/>
        <v>0</v>
      </c>
      <c r="AR16" s="172">
        <f t="shared" si="10"/>
        <v>0</v>
      </c>
      <c r="AS16" s="172">
        <f t="shared" si="10"/>
        <v>0</v>
      </c>
      <c r="AT16" s="172">
        <f t="shared" si="10"/>
        <v>0</v>
      </c>
      <c r="AU16" s="172">
        <f t="shared" si="10"/>
        <v>0</v>
      </c>
      <c r="AV16" s="194">
        <f t="shared" si="10"/>
        <v>0</v>
      </c>
      <c r="AW16" s="194">
        <f t="shared" si="10"/>
        <v>0</v>
      </c>
      <c r="AX16" s="194">
        <f t="shared" si="10"/>
        <v>0</v>
      </c>
      <c r="AY16" s="194">
        <f t="shared" si="10"/>
        <v>0</v>
      </c>
      <c r="AZ16" s="194">
        <f t="shared" si="10"/>
        <v>0</v>
      </c>
      <c r="BA16" s="194">
        <f t="shared" si="10"/>
        <v>0</v>
      </c>
      <c r="BB16" s="194">
        <f t="shared" si="10"/>
        <v>0</v>
      </c>
      <c r="BC16" s="194">
        <f t="shared" si="10"/>
        <v>40000</v>
      </c>
      <c r="BD16" s="194">
        <f t="shared" si="10"/>
        <v>0</v>
      </c>
      <c r="BE16" s="194">
        <f t="shared" si="10"/>
        <v>0</v>
      </c>
      <c r="BF16" s="194">
        <f t="shared" si="10"/>
        <v>0</v>
      </c>
      <c r="BG16" s="194">
        <f t="shared" si="10"/>
        <v>0</v>
      </c>
      <c r="BH16" s="194">
        <f t="shared" si="10"/>
        <v>0</v>
      </c>
      <c r="BI16" s="194">
        <f t="shared" si="10"/>
        <v>0</v>
      </c>
      <c r="BJ16" s="194">
        <f t="shared" si="10"/>
        <v>0</v>
      </c>
      <c r="BK16" s="194">
        <f t="shared" si="10"/>
        <v>0</v>
      </c>
      <c r="BL16" s="194">
        <f t="shared" si="10"/>
        <v>0</v>
      </c>
      <c r="BM16" s="194">
        <f t="shared" si="10"/>
        <v>0</v>
      </c>
      <c r="BN16" s="194">
        <f t="shared" si="10"/>
        <v>0</v>
      </c>
      <c r="BO16" s="194">
        <f t="shared" si="10"/>
        <v>0</v>
      </c>
      <c r="BP16" s="194">
        <f t="shared" si="10"/>
        <v>0</v>
      </c>
      <c r="BQ16" s="194">
        <f t="shared" si="10"/>
        <v>0</v>
      </c>
      <c r="BR16" s="194">
        <f t="shared" ref="BR16:CC16" si="11">BR17</f>
        <v>0</v>
      </c>
      <c r="BS16" s="194">
        <f t="shared" si="11"/>
        <v>0</v>
      </c>
      <c r="BT16" s="194">
        <f t="shared" si="11"/>
        <v>0</v>
      </c>
      <c r="BU16" s="194">
        <f t="shared" si="11"/>
        <v>0</v>
      </c>
      <c r="BV16" s="194">
        <f t="shared" si="11"/>
        <v>0</v>
      </c>
      <c r="BW16" s="194">
        <f t="shared" si="11"/>
        <v>0</v>
      </c>
      <c r="BX16" s="194">
        <f t="shared" si="11"/>
        <v>0</v>
      </c>
      <c r="BY16" s="194">
        <f t="shared" si="11"/>
        <v>0</v>
      </c>
      <c r="BZ16" s="194">
        <f t="shared" si="11"/>
        <v>0</v>
      </c>
      <c r="CA16" s="203">
        <f t="shared" si="11"/>
        <v>0</v>
      </c>
      <c r="CB16" s="194">
        <f t="shared" si="11"/>
        <v>0</v>
      </c>
      <c r="CC16" s="194">
        <f t="shared" si="11"/>
        <v>40000</v>
      </c>
    </row>
    <row r="17" ht="24.95" customHeight="1" spans="1:81">
      <c r="A17" s="170" t="s">
        <v>107</v>
      </c>
      <c r="B17" s="170" t="s">
        <v>107</v>
      </c>
      <c r="C17" s="171">
        <v>2121499</v>
      </c>
      <c r="D17" s="170" t="s">
        <v>107</v>
      </c>
      <c r="E17" s="171" t="s">
        <v>155</v>
      </c>
      <c r="F17" s="172">
        <v>40000</v>
      </c>
      <c r="G17" s="172">
        <v>0</v>
      </c>
      <c r="H17" s="172">
        <v>0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87">
        <v>0</v>
      </c>
      <c r="Y17" s="191">
        <v>0</v>
      </c>
      <c r="Z17" s="187">
        <v>0</v>
      </c>
      <c r="AA17" s="172">
        <v>0</v>
      </c>
      <c r="AB17" s="172">
        <v>0</v>
      </c>
      <c r="AC17" s="172">
        <v>0</v>
      </c>
      <c r="AD17" s="172">
        <v>0</v>
      </c>
      <c r="AE17" s="172">
        <v>0</v>
      </c>
      <c r="AF17" s="172">
        <v>0</v>
      </c>
      <c r="AG17" s="172">
        <v>0</v>
      </c>
      <c r="AH17" s="172">
        <v>0</v>
      </c>
      <c r="AI17" s="172">
        <v>0</v>
      </c>
      <c r="AJ17" s="172">
        <v>0</v>
      </c>
      <c r="AK17" s="172">
        <v>0</v>
      </c>
      <c r="AL17" s="172">
        <v>0</v>
      </c>
      <c r="AM17" s="172">
        <v>0</v>
      </c>
      <c r="AN17" s="172">
        <v>0</v>
      </c>
      <c r="AO17" s="172">
        <v>0</v>
      </c>
      <c r="AP17" s="172">
        <v>0</v>
      </c>
      <c r="AQ17" s="172">
        <v>0</v>
      </c>
      <c r="AR17" s="172">
        <v>0</v>
      </c>
      <c r="AS17" s="172">
        <v>0</v>
      </c>
      <c r="AT17" s="172">
        <v>0</v>
      </c>
      <c r="AU17" s="172">
        <v>0</v>
      </c>
      <c r="AV17" s="194">
        <v>0</v>
      </c>
      <c r="AW17" s="194">
        <v>0</v>
      </c>
      <c r="AX17" s="194">
        <v>0</v>
      </c>
      <c r="AY17" s="194">
        <v>0</v>
      </c>
      <c r="AZ17" s="194">
        <v>0</v>
      </c>
      <c r="BA17" s="194">
        <v>0</v>
      </c>
      <c r="BB17" s="194">
        <v>0</v>
      </c>
      <c r="BC17" s="194">
        <v>40000</v>
      </c>
      <c r="BD17" s="194">
        <v>0</v>
      </c>
      <c r="BE17" s="194">
        <v>0</v>
      </c>
      <c r="BF17" s="194">
        <v>0</v>
      </c>
      <c r="BG17" s="194">
        <v>0</v>
      </c>
      <c r="BH17" s="194">
        <v>0</v>
      </c>
      <c r="BI17" s="194">
        <v>0</v>
      </c>
      <c r="BJ17" s="194">
        <v>0</v>
      </c>
      <c r="BK17" s="194">
        <v>0</v>
      </c>
      <c r="BL17" s="194">
        <v>0</v>
      </c>
      <c r="BM17" s="194">
        <v>0</v>
      </c>
      <c r="BN17" s="194">
        <v>0</v>
      </c>
      <c r="BO17" s="194">
        <v>0</v>
      </c>
      <c r="BP17" s="194">
        <v>0</v>
      </c>
      <c r="BQ17" s="194">
        <v>0</v>
      </c>
      <c r="BR17" s="194">
        <v>0</v>
      </c>
      <c r="BS17" s="194">
        <v>0</v>
      </c>
      <c r="BT17" s="194">
        <v>0</v>
      </c>
      <c r="BU17" s="194">
        <v>0</v>
      </c>
      <c r="BV17" s="194">
        <v>0</v>
      </c>
      <c r="BW17" s="194">
        <v>0</v>
      </c>
      <c r="BX17" s="194">
        <v>0</v>
      </c>
      <c r="BY17" s="194">
        <v>0</v>
      </c>
      <c r="BZ17" s="194">
        <v>0</v>
      </c>
      <c r="CA17" s="203">
        <v>0</v>
      </c>
      <c r="CB17" s="194">
        <v>0</v>
      </c>
      <c r="CC17" s="194">
        <v>40000</v>
      </c>
    </row>
    <row r="18" ht="24.95" customHeight="1" spans="1:81">
      <c r="A18" s="170" t="s">
        <v>156</v>
      </c>
      <c r="B18" s="170"/>
      <c r="C18" s="171"/>
      <c r="D18" s="170"/>
      <c r="E18" s="171" t="s">
        <v>157</v>
      </c>
      <c r="F18" s="172">
        <f t="shared" ref="F18:BQ18" si="12">F19</f>
        <v>9660000</v>
      </c>
      <c r="G18" s="172">
        <f t="shared" si="12"/>
        <v>0</v>
      </c>
      <c r="H18" s="172">
        <f t="shared" si="12"/>
        <v>0</v>
      </c>
      <c r="I18" s="172">
        <f t="shared" si="12"/>
        <v>0</v>
      </c>
      <c r="J18" s="172">
        <f t="shared" si="12"/>
        <v>0</v>
      </c>
      <c r="K18" s="172">
        <f t="shared" si="12"/>
        <v>0</v>
      </c>
      <c r="L18" s="172">
        <f t="shared" si="12"/>
        <v>0</v>
      </c>
      <c r="M18" s="172">
        <f t="shared" si="12"/>
        <v>0</v>
      </c>
      <c r="N18" s="172">
        <f t="shared" si="12"/>
        <v>0</v>
      </c>
      <c r="O18" s="172">
        <f t="shared" si="12"/>
        <v>0</v>
      </c>
      <c r="P18" s="172">
        <f t="shared" si="12"/>
        <v>0</v>
      </c>
      <c r="Q18" s="172">
        <f t="shared" si="12"/>
        <v>0</v>
      </c>
      <c r="R18" s="172">
        <f t="shared" si="12"/>
        <v>0</v>
      </c>
      <c r="S18" s="172">
        <f t="shared" si="12"/>
        <v>0</v>
      </c>
      <c r="T18" s="172">
        <f t="shared" si="12"/>
        <v>0</v>
      </c>
      <c r="U18" s="172">
        <f t="shared" si="12"/>
        <v>0</v>
      </c>
      <c r="V18" s="172">
        <f t="shared" si="12"/>
        <v>0</v>
      </c>
      <c r="W18" s="172">
        <f t="shared" si="12"/>
        <v>0</v>
      </c>
      <c r="X18" s="187">
        <f t="shared" si="12"/>
        <v>0</v>
      </c>
      <c r="Y18" s="191">
        <f t="shared" si="12"/>
        <v>0</v>
      </c>
      <c r="Z18" s="187">
        <f t="shared" si="12"/>
        <v>0</v>
      </c>
      <c r="AA18" s="172">
        <f t="shared" si="12"/>
        <v>0</v>
      </c>
      <c r="AB18" s="172">
        <f t="shared" si="12"/>
        <v>0</v>
      </c>
      <c r="AC18" s="172">
        <f t="shared" si="12"/>
        <v>0</v>
      </c>
      <c r="AD18" s="172">
        <f t="shared" si="12"/>
        <v>0</v>
      </c>
      <c r="AE18" s="172">
        <f t="shared" si="12"/>
        <v>0</v>
      </c>
      <c r="AF18" s="172">
        <f t="shared" si="12"/>
        <v>0</v>
      </c>
      <c r="AG18" s="172">
        <f t="shared" si="12"/>
        <v>0</v>
      </c>
      <c r="AH18" s="172">
        <f t="shared" si="12"/>
        <v>0</v>
      </c>
      <c r="AI18" s="172">
        <f t="shared" si="12"/>
        <v>0</v>
      </c>
      <c r="AJ18" s="172">
        <f t="shared" si="12"/>
        <v>0</v>
      </c>
      <c r="AK18" s="172">
        <f t="shared" si="12"/>
        <v>0</v>
      </c>
      <c r="AL18" s="172">
        <f t="shared" si="12"/>
        <v>0</v>
      </c>
      <c r="AM18" s="172">
        <f t="shared" si="12"/>
        <v>0</v>
      </c>
      <c r="AN18" s="172">
        <f t="shared" si="12"/>
        <v>0</v>
      </c>
      <c r="AO18" s="172">
        <f t="shared" si="12"/>
        <v>0</v>
      </c>
      <c r="AP18" s="172">
        <f t="shared" si="12"/>
        <v>0</v>
      </c>
      <c r="AQ18" s="172">
        <f t="shared" si="12"/>
        <v>0</v>
      </c>
      <c r="AR18" s="172">
        <f t="shared" si="12"/>
        <v>0</v>
      </c>
      <c r="AS18" s="172">
        <f t="shared" si="12"/>
        <v>0</v>
      </c>
      <c r="AT18" s="172">
        <f t="shared" si="12"/>
        <v>0</v>
      </c>
      <c r="AU18" s="172">
        <f t="shared" si="12"/>
        <v>0</v>
      </c>
      <c r="AV18" s="194">
        <f t="shared" si="12"/>
        <v>0</v>
      </c>
      <c r="AW18" s="194">
        <f t="shared" si="12"/>
        <v>0</v>
      </c>
      <c r="AX18" s="194">
        <f t="shared" si="12"/>
        <v>0</v>
      </c>
      <c r="AY18" s="194">
        <f t="shared" si="12"/>
        <v>0</v>
      </c>
      <c r="AZ18" s="194">
        <f t="shared" si="12"/>
        <v>0</v>
      </c>
      <c r="BA18" s="194">
        <f t="shared" si="12"/>
        <v>0</v>
      </c>
      <c r="BB18" s="194">
        <f t="shared" si="12"/>
        <v>0</v>
      </c>
      <c r="BC18" s="194">
        <f t="shared" si="12"/>
        <v>9660000</v>
      </c>
      <c r="BD18" s="194">
        <f t="shared" si="12"/>
        <v>0</v>
      </c>
      <c r="BE18" s="194">
        <f t="shared" si="12"/>
        <v>0</v>
      </c>
      <c r="BF18" s="194">
        <f t="shared" si="12"/>
        <v>0</v>
      </c>
      <c r="BG18" s="194">
        <f t="shared" si="12"/>
        <v>0</v>
      </c>
      <c r="BH18" s="194">
        <f t="shared" si="12"/>
        <v>0</v>
      </c>
      <c r="BI18" s="194">
        <f t="shared" si="12"/>
        <v>0</v>
      </c>
      <c r="BJ18" s="194">
        <f t="shared" si="12"/>
        <v>0</v>
      </c>
      <c r="BK18" s="194">
        <f t="shared" si="12"/>
        <v>0</v>
      </c>
      <c r="BL18" s="194">
        <f t="shared" si="12"/>
        <v>0</v>
      </c>
      <c r="BM18" s="194">
        <f t="shared" si="12"/>
        <v>0</v>
      </c>
      <c r="BN18" s="194">
        <f t="shared" si="12"/>
        <v>0</v>
      </c>
      <c r="BO18" s="194">
        <f t="shared" si="12"/>
        <v>0</v>
      </c>
      <c r="BP18" s="194">
        <f t="shared" si="12"/>
        <v>0</v>
      </c>
      <c r="BQ18" s="194">
        <f t="shared" si="12"/>
        <v>0</v>
      </c>
      <c r="BR18" s="194">
        <f t="shared" ref="BR18:CC18" si="13">BR19</f>
        <v>0</v>
      </c>
      <c r="BS18" s="194">
        <f t="shared" si="13"/>
        <v>0</v>
      </c>
      <c r="BT18" s="194">
        <f t="shared" si="13"/>
        <v>0</v>
      </c>
      <c r="BU18" s="194">
        <f t="shared" si="13"/>
        <v>0</v>
      </c>
      <c r="BV18" s="194">
        <f t="shared" si="13"/>
        <v>0</v>
      </c>
      <c r="BW18" s="194">
        <f t="shared" si="13"/>
        <v>0</v>
      </c>
      <c r="BX18" s="194">
        <f t="shared" si="13"/>
        <v>0</v>
      </c>
      <c r="BY18" s="194">
        <f t="shared" si="13"/>
        <v>0</v>
      </c>
      <c r="BZ18" s="194">
        <f t="shared" si="13"/>
        <v>0</v>
      </c>
      <c r="CA18" s="203">
        <f t="shared" si="13"/>
        <v>0</v>
      </c>
      <c r="CB18" s="194">
        <f t="shared" si="13"/>
        <v>0</v>
      </c>
      <c r="CC18" s="194">
        <f t="shared" si="13"/>
        <v>9660000</v>
      </c>
    </row>
    <row r="19" ht="24.95" customHeight="1" spans="1:81">
      <c r="A19" s="170"/>
      <c r="B19" s="170" t="s">
        <v>167</v>
      </c>
      <c r="C19" s="171"/>
      <c r="D19" s="170"/>
      <c r="E19" s="171" t="s">
        <v>168</v>
      </c>
      <c r="F19" s="172">
        <f t="shared" ref="F19:BQ19" si="14">F20</f>
        <v>9660000</v>
      </c>
      <c r="G19" s="172">
        <f t="shared" si="14"/>
        <v>0</v>
      </c>
      <c r="H19" s="172">
        <f t="shared" si="14"/>
        <v>0</v>
      </c>
      <c r="I19" s="172">
        <f t="shared" si="14"/>
        <v>0</v>
      </c>
      <c r="J19" s="172">
        <f t="shared" si="14"/>
        <v>0</v>
      </c>
      <c r="K19" s="172">
        <f t="shared" si="14"/>
        <v>0</v>
      </c>
      <c r="L19" s="172">
        <f t="shared" si="14"/>
        <v>0</v>
      </c>
      <c r="M19" s="172">
        <f t="shared" si="14"/>
        <v>0</v>
      </c>
      <c r="N19" s="172">
        <f t="shared" si="14"/>
        <v>0</v>
      </c>
      <c r="O19" s="172">
        <f t="shared" si="14"/>
        <v>0</v>
      </c>
      <c r="P19" s="172">
        <f t="shared" si="14"/>
        <v>0</v>
      </c>
      <c r="Q19" s="172">
        <f t="shared" si="14"/>
        <v>0</v>
      </c>
      <c r="R19" s="172">
        <f t="shared" si="14"/>
        <v>0</v>
      </c>
      <c r="S19" s="172">
        <f t="shared" si="14"/>
        <v>0</v>
      </c>
      <c r="T19" s="172">
        <f t="shared" si="14"/>
        <v>0</v>
      </c>
      <c r="U19" s="172">
        <f t="shared" si="14"/>
        <v>0</v>
      </c>
      <c r="V19" s="172">
        <f t="shared" si="14"/>
        <v>0</v>
      </c>
      <c r="W19" s="172">
        <f t="shared" si="14"/>
        <v>0</v>
      </c>
      <c r="X19" s="187">
        <f t="shared" si="14"/>
        <v>0</v>
      </c>
      <c r="Y19" s="191">
        <f t="shared" si="14"/>
        <v>0</v>
      </c>
      <c r="Z19" s="187">
        <f t="shared" si="14"/>
        <v>0</v>
      </c>
      <c r="AA19" s="172">
        <f t="shared" si="14"/>
        <v>0</v>
      </c>
      <c r="AB19" s="172">
        <f t="shared" si="14"/>
        <v>0</v>
      </c>
      <c r="AC19" s="172">
        <f t="shared" si="14"/>
        <v>0</v>
      </c>
      <c r="AD19" s="172">
        <f t="shared" si="14"/>
        <v>0</v>
      </c>
      <c r="AE19" s="172">
        <f t="shared" si="14"/>
        <v>0</v>
      </c>
      <c r="AF19" s="172">
        <f t="shared" si="14"/>
        <v>0</v>
      </c>
      <c r="AG19" s="172">
        <f t="shared" si="14"/>
        <v>0</v>
      </c>
      <c r="AH19" s="172">
        <f t="shared" si="14"/>
        <v>0</v>
      </c>
      <c r="AI19" s="172">
        <f t="shared" si="14"/>
        <v>0</v>
      </c>
      <c r="AJ19" s="172">
        <f t="shared" si="14"/>
        <v>0</v>
      </c>
      <c r="AK19" s="172">
        <f t="shared" si="14"/>
        <v>0</v>
      </c>
      <c r="AL19" s="172">
        <f t="shared" si="14"/>
        <v>0</v>
      </c>
      <c r="AM19" s="172">
        <f t="shared" si="14"/>
        <v>0</v>
      </c>
      <c r="AN19" s="172">
        <f t="shared" si="14"/>
        <v>0</v>
      </c>
      <c r="AO19" s="172">
        <f t="shared" si="14"/>
        <v>0</v>
      </c>
      <c r="AP19" s="172">
        <f t="shared" si="14"/>
        <v>0</v>
      </c>
      <c r="AQ19" s="172">
        <f t="shared" si="14"/>
        <v>0</v>
      </c>
      <c r="AR19" s="172">
        <f t="shared" si="14"/>
        <v>0</v>
      </c>
      <c r="AS19" s="172">
        <f t="shared" si="14"/>
        <v>0</v>
      </c>
      <c r="AT19" s="172">
        <f t="shared" si="14"/>
        <v>0</v>
      </c>
      <c r="AU19" s="172">
        <f t="shared" si="14"/>
        <v>0</v>
      </c>
      <c r="AV19" s="194">
        <f t="shared" si="14"/>
        <v>0</v>
      </c>
      <c r="AW19" s="194">
        <f t="shared" si="14"/>
        <v>0</v>
      </c>
      <c r="AX19" s="194">
        <f t="shared" si="14"/>
        <v>0</v>
      </c>
      <c r="AY19" s="194">
        <f t="shared" si="14"/>
        <v>0</v>
      </c>
      <c r="AZ19" s="194">
        <f t="shared" si="14"/>
        <v>0</v>
      </c>
      <c r="BA19" s="194">
        <f t="shared" si="14"/>
        <v>0</v>
      </c>
      <c r="BB19" s="194">
        <f t="shared" si="14"/>
        <v>0</v>
      </c>
      <c r="BC19" s="194">
        <f t="shared" si="14"/>
        <v>9660000</v>
      </c>
      <c r="BD19" s="194">
        <f t="shared" si="14"/>
        <v>0</v>
      </c>
      <c r="BE19" s="194">
        <f t="shared" si="14"/>
        <v>0</v>
      </c>
      <c r="BF19" s="194">
        <f t="shared" si="14"/>
        <v>0</v>
      </c>
      <c r="BG19" s="194">
        <f t="shared" si="14"/>
        <v>0</v>
      </c>
      <c r="BH19" s="194">
        <f t="shared" si="14"/>
        <v>0</v>
      </c>
      <c r="BI19" s="194">
        <f t="shared" si="14"/>
        <v>0</v>
      </c>
      <c r="BJ19" s="194">
        <f t="shared" si="14"/>
        <v>0</v>
      </c>
      <c r="BK19" s="194">
        <f t="shared" si="14"/>
        <v>0</v>
      </c>
      <c r="BL19" s="194">
        <f t="shared" si="14"/>
        <v>0</v>
      </c>
      <c r="BM19" s="194">
        <f t="shared" si="14"/>
        <v>0</v>
      </c>
      <c r="BN19" s="194">
        <f t="shared" si="14"/>
        <v>0</v>
      </c>
      <c r="BO19" s="194">
        <f t="shared" si="14"/>
        <v>0</v>
      </c>
      <c r="BP19" s="194">
        <f t="shared" si="14"/>
        <v>0</v>
      </c>
      <c r="BQ19" s="194">
        <f t="shared" si="14"/>
        <v>0</v>
      </c>
      <c r="BR19" s="194">
        <f t="shared" ref="BR19:CC19" si="15">BR20</f>
        <v>0</v>
      </c>
      <c r="BS19" s="194">
        <f t="shared" si="15"/>
        <v>0</v>
      </c>
      <c r="BT19" s="194">
        <f t="shared" si="15"/>
        <v>0</v>
      </c>
      <c r="BU19" s="194">
        <f t="shared" si="15"/>
        <v>0</v>
      </c>
      <c r="BV19" s="194">
        <f t="shared" si="15"/>
        <v>0</v>
      </c>
      <c r="BW19" s="194">
        <f t="shared" si="15"/>
        <v>0</v>
      </c>
      <c r="BX19" s="194">
        <f t="shared" si="15"/>
        <v>0</v>
      </c>
      <c r="BY19" s="194">
        <f t="shared" si="15"/>
        <v>0</v>
      </c>
      <c r="BZ19" s="194">
        <f t="shared" si="15"/>
        <v>0</v>
      </c>
      <c r="CA19" s="203">
        <f t="shared" si="15"/>
        <v>0</v>
      </c>
      <c r="CB19" s="194">
        <f t="shared" si="15"/>
        <v>0</v>
      </c>
      <c r="CC19" s="194">
        <f t="shared" si="15"/>
        <v>9660000</v>
      </c>
    </row>
    <row r="20" ht="24.95" customHeight="1" spans="1:81">
      <c r="A20" s="170" t="s">
        <v>107</v>
      </c>
      <c r="B20" s="170" t="s">
        <v>107</v>
      </c>
      <c r="C20" s="171">
        <v>2136902</v>
      </c>
      <c r="D20" s="170" t="s">
        <v>107</v>
      </c>
      <c r="E20" s="171" t="s">
        <v>169</v>
      </c>
      <c r="F20" s="172">
        <v>9660000</v>
      </c>
      <c r="G20" s="172">
        <v>0</v>
      </c>
      <c r="H20" s="172">
        <v>0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87">
        <v>0</v>
      </c>
      <c r="Y20" s="191">
        <v>0</v>
      </c>
      <c r="Z20" s="187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0</v>
      </c>
      <c r="AG20" s="172">
        <v>0</v>
      </c>
      <c r="AH20" s="172">
        <v>0</v>
      </c>
      <c r="AI20" s="172">
        <v>0</v>
      </c>
      <c r="AJ20" s="172">
        <v>0</v>
      </c>
      <c r="AK20" s="172">
        <v>0</v>
      </c>
      <c r="AL20" s="172">
        <v>0</v>
      </c>
      <c r="AM20" s="172">
        <v>0</v>
      </c>
      <c r="AN20" s="172">
        <v>0</v>
      </c>
      <c r="AO20" s="172">
        <v>0</v>
      </c>
      <c r="AP20" s="172">
        <v>0</v>
      </c>
      <c r="AQ20" s="172">
        <v>0</v>
      </c>
      <c r="AR20" s="172">
        <v>0</v>
      </c>
      <c r="AS20" s="172">
        <v>0</v>
      </c>
      <c r="AT20" s="172">
        <v>0</v>
      </c>
      <c r="AU20" s="172">
        <v>0</v>
      </c>
      <c r="AV20" s="194">
        <v>0</v>
      </c>
      <c r="AW20" s="194">
        <v>0</v>
      </c>
      <c r="AX20" s="194">
        <v>0</v>
      </c>
      <c r="AY20" s="194">
        <v>0</v>
      </c>
      <c r="AZ20" s="194">
        <v>0</v>
      </c>
      <c r="BA20" s="194">
        <v>0</v>
      </c>
      <c r="BB20" s="194">
        <v>0</v>
      </c>
      <c r="BC20" s="194">
        <v>9660000</v>
      </c>
      <c r="BD20" s="194">
        <v>0</v>
      </c>
      <c r="BE20" s="194">
        <v>0</v>
      </c>
      <c r="BF20" s="194">
        <v>0</v>
      </c>
      <c r="BG20" s="194">
        <v>0</v>
      </c>
      <c r="BH20" s="194">
        <v>0</v>
      </c>
      <c r="BI20" s="194">
        <v>0</v>
      </c>
      <c r="BJ20" s="194">
        <v>0</v>
      </c>
      <c r="BK20" s="194">
        <v>0</v>
      </c>
      <c r="BL20" s="194">
        <v>0</v>
      </c>
      <c r="BM20" s="194">
        <v>0</v>
      </c>
      <c r="BN20" s="194">
        <v>0</v>
      </c>
      <c r="BO20" s="194">
        <v>0</v>
      </c>
      <c r="BP20" s="194">
        <v>0</v>
      </c>
      <c r="BQ20" s="194">
        <v>0</v>
      </c>
      <c r="BR20" s="194">
        <v>0</v>
      </c>
      <c r="BS20" s="194">
        <v>0</v>
      </c>
      <c r="BT20" s="194">
        <v>0</v>
      </c>
      <c r="BU20" s="194">
        <v>0</v>
      </c>
      <c r="BV20" s="194">
        <v>0</v>
      </c>
      <c r="BW20" s="194">
        <v>0</v>
      </c>
      <c r="BX20" s="194">
        <v>0</v>
      </c>
      <c r="BY20" s="194">
        <v>0</v>
      </c>
      <c r="BZ20" s="194">
        <v>0</v>
      </c>
      <c r="CA20" s="203">
        <v>0</v>
      </c>
      <c r="CB20" s="194">
        <v>0</v>
      </c>
      <c r="CC20" s="194">
        <v>9660000</v>
      </c>
    </row>
  </sheetData>
  <sheetProtection formatCells="0" formatColumns="0" formatRows="0"/>
  <mergeCells count="97">
    <mergeCell ref="A2:CC2"/>
    <mergeCell ref="G4:BB4"/>
    <mergeCell ref="BC4:CC4"/>
    <mergeCell ref="H5:AE5"/>
    <mergeCell ref="AF5:AQ5"/>
    <mergeCell ref="AR5:BB5"/>
    <mergeCell ref="BD5:BL5"/>
    <mergeCell ref="BM5:BQ5"/>
    <mergeCell ref="J6:O6"/>
    <mergeCell ref="P6:Q6"/>
    <mergeCell ref="R6:T6"/>
    <mergeCell ref="X6:Z6"/>
    <mergeCell ref="AB6:AE6"/>
    <mergeCell ref="AH6:AJ6"/>
    <mergeCell ref="AN6:AQ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6:U8"/>
    <mergeCell ref="V6:V8"/>
    <mergeCell ref="W6:W8"/>
    <mergeCell ref="X7:X8"/>
    <mergeCell ref="Y7:Y8"/>
    <mergeCell ref="Z7:Z8"/>
    <mergeCell ref="AA6:AA8"/>
    <mergeCell ref="AB7:AB8"/>
    <mergeCell ref="AC7:AC8"/>
    <mergeCell ref="AD7:AD8"/>
    <mergeCell ref="AE7:AE8"/>
    <mergeCell ref="AF6:AF8"/>
    <mergeCell ref="AG6:AG8"/>
    <mergeCell ref="AH7:AH8"/>
    <mergeCell ref="AI7:AI8"/>
    <mergeCell ref="AJ7:AJ8"/>
    <mergeCell ref="AK6:AK8"/>
    <mergeCell ref="AL6:AL8"/>
    <mergeCell ref="AM6:AM8"/>
    <mergeCell ref="AN7:AN8"/>
    <mergeCell ref="AO7:AO8"/>
    <mergeCell ref="AP7:AP8"/>
    <mergeCell ref="AQ7:AQ8"/>
    <mergeCell ref="AR6:AR8"/>
    <mergeCell ref="AS6:AS8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5:BC8"/>
    <mergeCell ref="BD6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5:BR8"/>
    <mergeCell ref="BS5:BS8"/>
    <mergeCell ref="BT5:BT8"/>
    <mergeCell ref="BU5:BU8"/>
    <mergeCell ref="BV5:BV8"/>
    <mergeCell ref="BW5:BW8"/>
    <mergeCell ref="BX5:BX8"/>
    <mergeCell ref="BY5:BY8"/>
    <mergeCell ref="BZ5:BZ8"/>
    <mergeCell ref="CA5:CA8"/>
    <mergeCell ref="CB5:CB8"/>
    <mergeCell ref="CC5:CC8"/>
    <mergeCell ref="A4:C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A1" sqref="A1"/>
    </sheetView>
  </sheetViews>
  <sheetFormatPr defaultColWidth="6.75" defaultRowHeight="18" customHeight="1"/>
  <cols>
    <col min="1" max="1" width="14.875" style="96" customWidth="1"/>
    <col min="2" max="2" width="30" style="97" customWidth="1"/>
    <col min="3" max="3" width="21" style="97" customWidth="1"/>
    <col min="4" max="4" width="9.625" style="97" customWidth="1"/>
    <col min="5" max="5" width="11.625" style="98" customWidth="1"/>
    <col min="6" max="7" width="8.375" style="99" customWidth="1"/>
    <col min="8" max="8" width="7.125" style="99" customWidth="1"/>
    <col min="9" max="10" width="8.375" style="99" customWidth="1"/>
    <col min="11" max="11" width="8.375" style="100" customWidth="1"/>
    <col min="12" max="12" width="8.375" style="97" customWidth="1"/>
    <col min="13" max="13" width="6.625" style="97" customWidth="1"/>
    <col min="14" max="15" width="8.375" style="97" customWidth="1"/>
    <col min="16" max="16384" width="6.75" style="97"/>
  </cols>
  <sheetData>
    <row r="1" s="93" customFormat="1" ht="19.5" customHeight="1" spans="5:22">
      <c r="E1" s="101"/>
      <c r="F1" s="101"/>
      <c r="G1" s="101"/>
      <c r="H1" s="101"/>
      <c r="I1" s="101"/>
      <c r="J1" s="101"/>
      <c r="K1" s="125"/>
      <c r="L1" s="126"/>
      <c r="M1" s="126"/>
      <c r="N1" s="126"/>
      <c r="O1" s="126" t="s">
        <v>381</v>
      </c>
      <c r="P1" s="126"/>
      <c r="Q1" s="133"/>
      <c r="R1" s="133"/>
      <c r="S1" s="133"/>
      <c r="T1" s="133"/>
      <c r="U1" s="133"/>
      <c r="V1" s="133"/>
    </row>
    <row r="2" ht="30.75" customHeight="1" spans="1:22">
      <c r="A2" s="102" t="s">
        <v>382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/>
      <c r="Q2" s="134"/>
      <c r="R2"/>
      <c r="S2"/>
      <c r="T2"/>
      <c r="U2"/>
      <c r="V2"/>
    </row>
    <row r="3" s="94" customFormat="1" ht="24" customHeight="1" spans="2:22">
      <c r="B3" s="103"/>
      <c r="C3" s="104"/>
      <c r="D3" s="104"/>
      <c r="E3" s="105"/>
      <c r="F3" s="101"/>
      <c r="G3" s="101"/>
      <c r="H3" s="101"/>
      <c r="I3" s="101"/>
      <c r="J3" s="101"/>
      <c r="K3" s="127"/>
      <c r="L3" s="128"/>
      <c r="M3" s="128"/>
      <c r="N3" s="128"/>
      <c r="O3" s="125" t="s">
        <v>5</v>
      </c>
      <c r="P3" s="126"/>
      <c r="Q3" s="128"/>
      <c r="R3" s="128"/>
      <c r="S3" s="128"/>
      <c r="T3" s="128"/>
      <c r="U3" s="128"/>
      <c r="V3" s="128"/>
    </row>
    <row r="4" ht="19.5" customHeight="1" spans="1:22">
      <c r="A4" s="106" t="s">
        <v>383</v>
      </c>
      <c r="B4" s="107" t="s">
        <v>49</v>
      </c>
      <c r="C4" s="108" t="s">
        <v>384</v>
      </c>
      <c r="D4" s="109" t="s">
        <v>385</v>
      </c>
      <c r="E4" s="110" t="s">
        <v>386</v>
      </c>
      <c r="F4" s="111" t="s">
        <v>387</v>
      </c>
      <c r="G4" s="112"/>
      <c r="H4" s="112"/>
      <c r="I4" s="112"/>
      <c r="J4" s="112"/>
      <c r="K4" s="112"/>
      <c r="L4" s="112"/>
      <c r="M4" s="112"/>
      <c r="N4" s="112"/>
      <c r="O4" s="129"/>
      <c r="P4" s="130"/>
      <c r="Q4" s="130"/>
      <c r="R4" s="130"/>
      <c r="S4" s="130"/>
      <c r="T4" s="130"/>
      <c r="U4" s="130"/>
      <c r="V4" s="130"/>
    </row>
    <row r="5" ht="17.25" customHeight="1" spans="1:22">
      <c r="A5" s="106"/>
      <c r="B5" s="113"/>
      <c r="C5" s="108"/>
      <c r="D5" s="114"/>
      <c r="E5" s="110"/>
      <c r="F5" s="115" t="s">
        <v>388</v>
      </c>
      <c r="G5" s="137" t="s">
        <v>63</v>
      </c>
      <c r="H5" s="137" t="s">
        <v>64</v>
      </c>
      <c r="I5" s="142" t="s">
        <v>389</v>
      </c>
      <c r="J5" s="116" t="s">
        <v>54</v>
      </c>
      <c r="K5" s="131" t="s">
        <v>55</v>
      </c>
      <c r="L5" s="132" t="s">
        <v>56</v>
      </c>
      <c r="M5" s="132" t="s">
        <v>57</v>
      </c>
      <c r="N5" s="132" t="s">
        <v>337</v>
      </c>
      <c r="O5" s="132" t="s">
        <v>58</v>
      </c>
      <c r="P5" s="130"/>
      <c r="Q5" s="130"/>
      <c r="R5" s="130"/>
      <c r="S5" s="130"/>
      <c r="T5" s="130"/>
      <c r="U5" s="130"/>
      <c r="V5" s="130"/>
    </row>
    <row r="6" ht="24" customHeight="1" spans="1:22">
      <c r="A6" s="106"/>
      <c r="B6" s="113"/>
      <c r="C6" s="108"/>
      <c r="D6" s="117"/>
      <c r="E6" s="110"/>
      <c r="F6" s="116"/>
      <c r="G6" s="53"/>
      <c r="H6" s="53" t="s">
        <v>390</v>
      </c>
      <c r="I6" s="143"/>
      <c r="J6" s="116"/>
      <c r="K6" s="131"/>
      <c r="L6" s="131"/>
      <c r="M6" s="131"/>
      <c r="N6" s="131"/>
      <c r="O6" s="131"/>
      <c r="P6" s="130"/>
      <c r="Q6" s="135"/>
      <c r="R6" s="130"/>
      <c r="S6" s="130"/>
      <c r="T6" s="130"/>
      <c r="U6" s="130"/>
      <c r="V6" s="130"/>
    </row>
    <row r="7" s="95" customFormat="1" ht="23.25" customHeight="1" spans="1:22">
      <c r="A7" s="118" t="s">
        <v>391</v>
      </c>
      <c r="B7" s="119" t="s">
        <v>66</v>
      </c>
      <c r="C7" s="120" t="s">
        <v>66</v>
      </c>
      <c r="D7" s="120" t="s">
        <v>66</v>
      </c>
      <c r="E7" s="120" t="s">
        <v>66</v>
      </c>
      <c r="F7" s="119">
        <v>1</v>
      </c>
      <c r="G7" s="119">
        <v>2</v>
      </c>
      <c r="H7" s="119">
        <v>3</v>
      </c>
      <c r="I7" s="119">
        <v>4</v>
      </c>
      <c r="J7" s="119">
        <v>5</v>
      </c>
      <c r="K7" s="119">
        <v>6</v>
      </c>
      <c r="L7" s="119">
        <v>7</v>
      </c>
      <c r="M7" s="119">
        <v>8</v>
      </c>
      <c r="N7" s="119">
        <v>9</v>
      </c>
      <c r="O7" s="119">
        <v>10</v>
      </c>
      <c r="P7" s="130"/>
      <c r="Q7" s="136"/>
      <c r="R7" s="136"/>
      <c r="S7" s="136"/>
      <c r="T7" s="136"/>
      <c r="U7" s="136"/>
      <c r="V7" s="136"/>
    </row>
    <row r="8" ht="24.95" customHeight="1" spans="1:22">
      <c r="A8" s="138"/>
      <c r="B8" s="139"/>
      <c r="C8" s="139"/>
      <c r="D8" s="139"/>
      <c r="E8" s="140"/>
      <c r="F8" s="141"/>
      <c r="G8" s="141"/>
      <c r="H8" s="141"/>
      <c r="I8" s="141"/>
      <c r="J8" s="144"/>
      <c r="K8" s="144"/>
      <c r="L8" s="144"/>
      <c r="M8" s="144"/>
      <c r="N8" s="144"/>
      <c r="O8" s="141"/>
      <c r="P8" s="2"/>
      <c r="Q8" s="2"/>
      <c r="R8" s="2"/>
      <c r="S8" s="2"/>
      <c r="T8" s="2"/>
      <c r="U8" s="2"/>
      <c r="V8" s="2"/>
    </row>
    <row r="9" customHeight="1" spans="2:22">
      <c r="B9" s="96"/>
      <c r="C9" s="96"/>
      <c r="D9" s="96"/>
      <c r="E9" s="96"/>
      <c r="F9" s="96"/>
      <c r="G9" s="96"/>
      <c r="H9" s="96"/>
      <c r="I9" s="124"/>
      <c r="J9" s="124"/>
      <c r="K9"/>
      <c r="L9"/>
      <c r="M9" s="124"/>
      <c r="N9"/>
      <c r="O9"/>
      <c r="P9"/>
      <c r="Q9"/>
      <c r="R9"/>
      <c r="S9"/>
      <c r="T9"/>
      <c r="U9"/>
      <c r="V9"/>
    </row>
    <row r="10" customHeight="1" spans="2:22">
      <c r="B10" s="124"/>
      <c r="C10" s="124"/>
      <c r="D10" s="124"/>
      <c r="E10" s="124"/>
      <c r="F10" s="124"/>
      <c r="G10" s="124"/>
      <c r="H10" s="124"/>
      <c r="I10" s="124"/>
      <c r="J10"/>
      <c r="K10" s="124"/>
      <c r="L10" s="124"/>
      <c r="M10" s="124"/>
      <c r="N10" s="124"/>
      <c r="O10" s="124"/>
      <c r="P10"/>
      <c r="Q10"/>
      <c r="R10"/>
      <c r="S10"/>
      <c r="T10"/>
      <c r="U10"/>
      <c r="V10"/>
    </row>
    <row r="11" customHeight="1" spans="2:22">
      <c r="B11" s="124"/>
      <c r="C11" s="124"/>
      <c r="D11" s="124"/>
      <c r="E11" s="124"/>
      <c r="F11" s="124"/>
      <c r="G11" s="124"/>
      <c r="H11" s="124"/>
      <c r="I11" s="96"/>
      <c r="J11"/>
      <c r="K11" s="96"/>
      <c r="L11" s="96"/>
      <c r="M11" s="124"/>
      <c r="N11" s="124"/>
      <c r="O11" s="124"/>
      <c r="P11"/>
      <c r="Q11"/>
      <c r="R11"/>
      <c r="S11"/>
      <c r="T11"/>
      <c r="U11"/>
      <c r="V11"/>
    </row>
    <row r="12" customHeight="1" spans="2:22">
      <c r="B12" s="124"/>
      <c r="C12" s="124"/>
      <c r="D12" s="124"/>
      <c r="E12" s="124"/>
      <c r="F12" s="96"/>
      <c r="G12" s="96"/>
      <c r="H12" s="96"/>
      <c r="I12" s="124"/>
      <c r="J12"/>
      <c r="K12" s="96"/>
      <c r="L12" s="124"/>
      <c r="M12" s="124"/>
      <c r="N12" s="124"/>
      <c r="O12" s="124"/>
      <c r="P12"/>
      <c r="Q12"/>
      <c r="R12"/>
      <c r="S12"/>
      <c r="T12"/>
      <c r="U12"/>
      <c r="V12"/>
    </row>
    <row r="13" customHeight="1" spans="2:22">
      <c r="B13" s="124"/>
      <c r="C13" s="124"/>
      <c r="D13" s="124"/>
      <c r="E13" s="124"/>
      <c r="F13" s="96"/>
      <c r="G13" s="96"/>
      <c r="H13" s="96"/>
      <c r="I13" s="96"/>
      <c r="J13"/>
      <c r="K13" s="96"/>
      <c r="L13" s="124"/>
      <c r="M13" s="124"/>
      <c r="N13" s="96"/>
      <c r="O13" s="124"/>
      <c r="P13"/>
      <c r="Q13"/>
      <c r="R13"/>
      <c r="S13"/>
      <c r="T13"/>
      <c r="U13"/>
      <c r="V13"/>
    </row>
    <row r="14" customHeight="1" spans="2:22">
      <c r="B14" s="96"/>
      <c r="C14" s="96"/>
      <c r="D14" s="96"/>
      <c r="E14" s="124"/>
      <c r="F14" s="96"/>
      <c r="G14" s="96"/>
      <c r="H14" s="96"/>
      <c r="I14" s="96"/>
      <c r="J14"/>
      <c r="K14" s="96"/>
      <c r="L14" s="124"/>
      <c r="M14" s="124"/>
      <c r="N14" s="96"/>
      <c r="O14" s="124"/>
      <c r="P14"/>
      <c r="Q14"/>
      <c r="R14"/>
      <c r="S14"/>
      <c r="T14"/>
      <c r="U14"/>
      <c r="V14"/>
    </row>
    <row r="15" customHeight="1" spans="2:22">
      <c r="B15" s="96"/>
      <c r="C15" s="96"/>
      <c r="D15" s="96"/>
      <c r="E15" s="124"/>
      <c r="F15" s="96"/>
      <c r="G15" s="96"/>
      <c r="H15" s="96"/>
      <c r="I15" s="96"/>
      <c r="J15"/>
      <c r="K15" s="96"/>
      <c r="L15" s="96"/>
      <c r="M15" s="96"/>
      <c r="N15" s="124"/>
      <c r="O15" s="124"/>
      <c r="P15"/>
      <c r="Q15"/>
      <c r="R15"/>
      <c r="S15"/>
      <c r="T15"/>
      <c r="U15"/>
      <c r="V15"/>
    </row>
    <row r="16" customHeight="1" spans="2:22">
      <c r="B16" s="96"/>
      <c r="C16" s="96"/>
      <c r="D16" s="96"/>
      <c r="E16" s="124"/>
      <c r="F16" s="96"/>
      <c r="G16" s="96"/>
      <c r="H16" s="96"/>
      <c r="I16" s="96"/>
      <c r="J16"/>
      <c r="K16" s="96"/>
      <c r="L16" s="96"/>
      <c r="M16" s="96"/>
      <c r="N16" s="124"/>
      <c r="O16" s="124"/>
      <c r="P16"/>
      <c r="Q16"/>
      <c r="R16"/>
      <c r="S16"/>
      <c r="T16"/>
      <c r="U16"/>
      <c r="V16"/>
    </row>
    <row r="17" customHeight="1" spans="2:22">
      <c r="B17" s="96"/>
      <c r="C17" s="96"/>
      <c r="D17" s="96"/>
      <c r="E17" s="96"/>
      <c r="F17" s="96"/>
      <c r="G17" s="96"/>
      <c r="H17" s="96"/>
      <c r="I17" s="96"/>
      <c r="J17"/>
      <c r="K17" s="96"/>
      <c r="L17" s="96"/>
      <c r="M17" s="96"/>
      <c r="N17" s="124"/>
      <c r="O17" s="96"/>
      <c r="P17"/>
      <c r="Q17"/>
      <c r="R17"/>
      <c r="S17"/>
      <c r="T17"/>
      <c r="U17"/>
      <c r="V17"/>
    </row>
    <row r="18" customHeight="1" spans="2:22">
      <c r="B18" s="96"/>
      <c r="C18" s="96"/>
      <c r="D18" s="96"/>
      <c r="E18" s="96"/>
      <c r="F18" s="96"/>
      <c r="G18" s="96"/>
      <c r="H18" s="96"/>
      <c r="I18" s="96"/>
      <c r="J18"/>
      <c r="K18" s="96"/>
      <c r="L18" s="96"/>
      <c r="M18" s="96"/>
      <c r="N18" s="96"/>
      <c r="O18" s="96"/>
      <c r="P18"/>
      <c r="Q18"/>
      <c r="R18"/>
      <c r="S18"/>
      <c r="T18"/>
      <c r="U18"/>
      <c r="V18"/>
    </row>
    <row r="19" customHeight="1" spans="2:22">
      <c r="B19" s="96"/>
      <c r="C19" s="96"/>
      <c r="D19" s="96"/>
      <c r="E19" s="96"/>
      <c r="F19" s="96"/>
      <c r="G19" s="96"/>
      <c r="H19" s="96"/>
      <c r="I19" s="96"/>
      <c r="J19"/>
      <c r="K19" s="96"/>
      <c r="L19" s="96"/>
      <c r="M19" s="96"/>
      <c r="N19" s="96"/>
      <c r="O19" s="96"/>
      <c r="P19"/>
      <c r="Q19"/>
      <c r="R19"/>
      <c r="S19"/>
      <c r="T19"/>
      <c r="U19"/>
      <c r="V19"/>
    </row>
    <row r="20" customHeight="1" spans="2:22">
      <c r="B20" s="96"/>
      <c r="C20" s="96"/>
      <c r="D20" s="96"/>
      <c r="E20" s="96"/>
      <c r="F20" s="96"/>
      <c r="G20" s="96"/>
      <c r="H20" s="96"/>
      <c r="I20" s="96"/>
      <c r="J20"/>
      <c r="K20" s="96"/>
      <c r="L20" s="96"/>
      <c r="M20" s="96"/>
      <c r="N20" s="96"/>
      <c r="O20" s="96"/>
      <c r="P20"/>
      <c r="Q20"/>
      <c r="R20"/>
      <c r="S20"/>
      <c r="T20"/>
      <c r="U20"/>
      <c r="V20"/>
    </row>
    <row r="21" customHeight="1" spans="2:22">
      <c r="B21" s="96"/>
      <c r="C21" s="96"/>
      <c r="D21" s="96"/>
      <c r="E21" s="96"/>
      <c r="F21" s="96"/>
      <c r="G21" s="96"/>
      <c r="H21" s="96"/>
      <c r="I21" s="96"/>
      <c r="J21"/>
      <c r="K21" s="96"/>
      <c r="L21" s="96"/>
      <c r="M21" s="96"/>
      <c r="N21" s="96"/>
      <c r="O21" s="96"/>
      <c r="P21"/>
      <c r="Q21"/>
      <c r="R21"/>
      <c r="S21"/>
      <c r="T21"/>
      <c r="U21"/>
      <c r="V21"/>
    </row>
    <row r="22" customHeight="1" spans="2:22">
      <c r="B22" s="96"/>
      <c r="C22" s="96"/>
      <c r="D22" s="96"/>
      <c r="E22" s="96"/>
      <c r="F22" s="96"/>
      <c r="G22" s="96"/>
      <c r="H22" s="96"/>
      <c r="I22" s="96"/>
      <c r="J22"/>
      <c r="K22" s="96"/>
      <c r="L22" s="96"/>
      <c r="M22" s="96"/>
      <c r="N22" s="96"/>
      <c r="O22" s="96"/>
      <c r="P22"/>
      <c r="Q22"/>
      <c r="R22"/>
      <c r="S22"/>
      <c r="T22"/>
      <c r="U22"/>
      <c r="V22"/>
    </row>
    <row r="23" customHeight="1" spans="2:22">
      <c r="B23" s="96"/>
      <c r="C23" s="96"/>
      <c r="D23" s="96"/>
      <c r="E23" s="96"/>
      <c r="F23" s="96"/>
      <c r="G23" s="96"/>
      <c r="H23" s="96"/>
      <c r="I23" s="96"/>
      <c r="J23"/>
      <c r="K23" s="96"/>
      <c r="L23" s="96"/>
      <c r="M23" s="96"/>
      <c r="N23" s="96"/>
      <c r="O23" s="96"/>
      <c r="P23"/>
      <c r="Q23"/>
      <c r="R23"/>
      <c r="S23"/>
      <c r="T23"/>
      <c r="U23"/>
      <c r="V23"/>
    </row>
    <row r="24" customHeight="1" spans="2:22">
      <c r="B24" s="96"/>
      <c r="C24" s="96"/>
      <c r="D24" s="96"/>
      <c r="E24" s="96"/>
      <c r="F24" s="96"/>
      <c r="G24" s="96"/>
      <c r="H24" s="96"/>
      <c r="I24" s="96"/>
      <c r="J24"/>
      <c r="K24" s="96"/>
      <c r="L24" s="96"/>
      <c r="M24" s="96"/>
      <c r="N24" s="96"/>
      <c r="O24" s="96"/>
      <c r="P24"/>
      <c r="Q24"/>
      <c r="R24"/>
      <c r="S24"/>
      <c r="T24"/>
      <c r="U24"/>
      <c r="V24"/>
    </row>
    <row r="25" customHeight="1" spans="2:22">
      <c r="B25" s="96"/>
      <c r="C25" s="96"/>
      <c r="D25" s="96"/>
      <c r="E25" s="96"/>
      <c r="F25" s="96"/>
      <c r="G25" s="96"/>
      <c r="H25" s="96"/>
      <c r="I25" s="96"/>
      <c r="J25"/>
      <c r="K25" s="96"/>
      <c r="L25" s="96"/>
      <c r="M25" s="96"/>
      <c r="N25" s="96"/>
      <c r="O25" s="96"/>
      <c r="P25"/>
      <c r="Q25"/>
      <c r="R25"/>
      <c r="S25"/>
      <c r="T25"/>
      <c r="U25"/>
      <c r="V25"/>
    </row>
    <row r="26" customHeight="1" spans="2:22">
      <c r="B26" s="96"/>
      <c r="C26" s="96"/>
      <c r="D26" s="96"/>
      <c r="E26" s="96"/>
      <c r="F26" s="96"/>
      <c r="G26" s="96"/>
      <c r="H26" s="96"/>
      <c r="I26" s="96"/>
      <c r="J26"/>
      <c r="K26" s="96"/>
      <c r="L26" s="96"/>
      <c r="M26" s="96"/>
      <c r="N26" s="96"/>
      <c r="O26" s="96"/>
      <c r="P26"/>
      <c r="Q26"/>
      <c r="R26"/>
      <c r="S26"/>
      <c r="T26"/>
      <c r="U26"/>
      <c r="V26"/>
    </row>
    <row r="27" customHeight="1" spans="2:22">
      <c r="B27" s="96"/>
      <c r="C27" s="96"/>
      <c r="D27" s="96"/>
      <c r="E27" s="96"/>
      <c r="F27" s="96"/>
      <c r="G27" s="96"/>
      <c r="H27" s="96"/>
      <c r="I27" s="96"/>
      <c r="J27"/>
      <c r="K27" s="96"/>
      <c r="L27" s="96"/>
      <c r="M27" s="96"/>
      <c r="N27" s="96"/>
      <c r="O27" s="96"/>
      <c r="P27"/>
      <c r="Q27"/>
      <c r="R27"/>
      <c r="S27"/>
      <c r="T27"/>
      <c r="U27"/>
      <c r="V27"/>
    </row>
    <row r="28" customHeight="1" spans="2:22">
      <c r="B28" s="96"/>
      <c r="C28" s="96"/>
      <c r="D28" s="96"/>
      <c r="E28" s="96"/>
      <c r="F28" s="96"/>
      <c r="G28" s="96"/>
      <c r="H28" s="96"/>
      <c r="I28" s="96"/>
      <c r="J28"/>
      <c r="K28" s="96"/>
      <c r="L28" s="96"/>
      <c r="M28" s="96"/>
      <c r="N28" s="96"/>
      <c r="O28" s="96"/>
      <c r="P28"/>
      <c r="Q28"/>
      <c r="R28"/>
      <c r="S28"/>
      <c r="T28"/>
      <c r="U28"/>
      <c r="V28"/>
    </row>
    <row r="29" customHeight="1" spans="2:22">
      <c r="B29" s="96"/>
      <c r="C29" s="96"/>
      <c r="D29" s="96"/>
      <c r="E29" s="96"/>
      <c r="F29" s="96"/>
      <c r="G29" s="96"/>
      <c r="H29" s="96"/>
      <c r="I29" s="96"/>
      <c r="J29"/>
      <c r="K29" s="96"/>
      <c r="L29" s="96"/>
      <c r="M29" s="96"/>
      <c r="N29" s="96"/>
      <c r="O29" s="96"/>
      <c r="P29"/>
      <c r="Q29"/>
      <c r="R29"/>
      <c r="S29"/>
      <c r="T29"/>
      <c r="U29"/>
      <c r="V29"/>
    </row>
    <row r="30" customHeight="1" spans="2:22">
      <c r="B30" s="96"/>
      <c r="C30" s="96"/>
      <c r="D30" s="96"/>
      <c r="E30" s="96"/>
      <c r="F30" s="96"/>
      <c r="G30" s="96"/>
      <c r="H30" s="96"/>
      <c r="I30" s="96"/>
      <c r="J30"/>
      <c r="K30" s="96"/>
      <c r="L30" s="96"/>
      <c r="M30" s="96"/>
      <c r="N30" s="96"/>
      <c r="O30" s="96"/>
      <c r="P30"/>
      <c r="Q30"/>
      <c r="R30"/>
      <c r="S30"/>
      <c r="T30"/>
      <c r="U30"/>
      <c r="V30"/>
    </row>
    <row r="31" customHeight="1" spans="2:22">
      <c r="B31" s="96"/>
      <c r="C31" s="96"/>
      <c r="D31" s="96"/>
      <c r="E31" s="96"/>
      <c r="F31" s="96"/>
      <c r="G31" s="96"/>
      <c r="H31" s="96"/>
      <c r="I31" s="96"/>
      <c r="J31"/>
      <c r="K31" s="96"/>
      <c r="L31" s="96"/>
      <c r="M31" s="96"/>
      <c r="N31" s="96"/>
      <c r="O31" s="96"/>
      <c r="P31"/>
      <c r="Q31"/>
      <c r="R31"/>
      <c r="S31"/>
      <c r="T31"/>
      <c r="U31"/>
      <c r="V31"/>
    </row>
    <row r="32" customHeight="1" spans="2:22">
      <c r="B32" s="96"/>
      <c r="C32" s="96"/>
      <c r="D32" s="96"/>
      <c r="E32" s="96"/>
      <c r="F32" s="96"/>
      <c r="G32" s="96"/>
      <c r="H32" s="96"/>
      <c r="I32" s="96"/>
      <c r="J32"/>
      <c r="K32" s="96"/>
      <c r="L32" s="96"/>
      <c r="M32" s="96"/>
      <c r="N32" s="96"/>
      <c r="O32" s="96"/>
      <c r="P32"/>
      <c r="Q32"/>
      <c r="R32"/>
      <c r="S32"/>
      <c r="T32"/>
      <c r="U32"/>
      <c r="V32"/>
    </row>
  </sheetData>
  <sheetProtection formatCells="0" formatColumns="0" formatRows="0"/>
  <mergeCells count="17">
    <mergeCell ref="A2:O2"/>
    <mergeCell ref="F4:O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5" right="0.36875" top="0.21875" bottom="0.51875" header="0.238888888888889" footer="0.209027777777778"/>
  <pageSetup paperSize="9" scale="60" orientation="landscape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"/>
  <sheetViews>
    <sheetView showGridLines="0" showZeros="0" workbookViewId="0">
      <selection activeCell="A1" sqref="A1"/>
    </sheetView>
  </sheetViews>
  <sheetFormatPr defaultColWidth="6.75" defaultRowHeight="18" customHeight="1"/>
  <cols>
    <col min="1" max="1" width="14.875" style="96" customWidth="1"/>
    <col min="2" max="2" width="35.75" style="97" customWidth="1"/>
    <col min="3" max="4" width="16.125" style="97" customWidth="1"/>
    <col min="5" max="5" width="16.125" style="98" customWidth="1"/>
    <col min="6" max="10" width="8.125" style="99" customWidth="1"/>
    <col min="11" max="11" width="8.125" style="100" customWidth="1"/>
    <col min="12" max="15" width="8.125" style="97" customWidth="1"/>
    <col min="16" max="16384" width="6.75" style="97"/>
  </cols>
  <sheetData>
    <row r="1" s="93" customFormat="1" ht="40.5" customHeight="1" spans="5:22">
      <c r="E1" s="101"/>
      <c r="F1" s="101"/>
      <c r="G1" s="101"/>
      <c r="H1" s="101"/>
      <c r="I1" s="101"/>
      <c r="J1" s="101"/>
      <c r="K1" s="125"/>
      <c r="L1" s="126"/>
      <c r="M1" s="126"/>
      <c r="N1" s="126"/>
      <c r="O1" s="126" t="s">
        <v>392</v>
      </c>
      <c r="P1" s="126"/>
      <c r="Q1" s="133"/>
      <c r="R1" s="133"/>
      <c r="S1" s="133"/>
      <c r="T1" s="133"/>
      <c r="U1" s="133"/>
      <c r="V1" s="133"/>
    </row>
    <row r="2" ht="26.25" customHeight="1" spans="1:22">
      <c r="A2" s="102" t="s">
        <v>393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/>
      <c r="Q2" s="134"/>
      <c r="R2"/>
      <c r="S2"/>
      <c r="T2"/>
      <c r="U2"/>
      <c r="V2"/>
    </row>
    <row r="3" s="94" customFormat="1" ht="19.5" customHeight="1" spans="2:22">
      <c r="B3" s="103"/>
      <c r="C3" s="104"/>
      <c r="D3" s="104"/>
      <c r="E3" s="105"/>
      <c r="F3" s="101"/>
      <c r="G3" s="101"/>
      <c r="H3" s="101"/>
      <c r="I3" s="101"/>
      <c r="J3" s="101"/>
      <c r="K3" s="127"/>
      <c r="L3" s="128"/>
      <c r="M3" s="128"/>
      <c r="N3" s="128"/>
      <c r="O3" s="125" t="s">
        <v>5</v>
      </c>
      <c r="P3" s="126"/>
      <c r="Q3" s="128"/>
      <c r="R3" s="128"/>
      <c r="S3" s="128"/>
      <c r="T3" s="128"/>
      <c r="U3" s="128"/>
      <c r="V3" s="128"/>
    </row>
    <row r="4" ht="19.5" customHeight="1" spans="1:22">
      <c r="A4" s="106" t="s">
        <v>383</v>
      </c>
      <c r="B4" s="107" t="s">
        <v>49</v>
      </c>
      <c r="C4" s="108" t="s">
        <v>394</v>
      </c>
      <c r="D4" s="109" t="s">
        <v>395</v>
      </c>
      <c r="E4" s="110" t="s">
        <v>396</v>
      </c>
      <c r="F4" s="111" t="s">
        <v>387</v>
      </c>
      <c r="G4" s="112"/>
      <c r="H4" s="112"/>
      <c r="I4" s="112"/>
      <c r="J4" s="112"/>
      <c r="K4" s="112"/>
      <c r="L4" s="112"/>
      <c r="M4" s="112"/>
      <c r="N4" s="112"/>
      <c r="O4" s="129"/>
      <c r="P4" s="130"/>
      <c r="Q4" s="130"/>
      <c r="R4" s="130"/>
      <c r="S4" s="130"/>
      <c r="T4" s="130"/>
      <c r="U4" s="130"/>
      <c r="V4" s="130"/>
    </row>
    <row r="5" ht="17.25" customHeight="1" spans="1:22">
      <c r="A5" s="106"/>
      <c r="B5" s="113"/>
      <c r="C5" s="108"/>
      <c r="D5" s="114"/>
      <c r="E5" s="110"/>
      <c r="F5" s="115" t="s">
        <v>388</v>
      </c>
      <c r="G5" s="115" t="s">
        <v>63</v>
      </c>
      <c r="H5" s="116" t="s">
        <v>397</v>
      </c>
      <c r="I5" s="116" t="s">
        <v>389</v>
      </c>
      <c r="J5" s="116" t="s">
        <v>54</v>
      </c>
      <c r="K5" s="131" t="s">
        <v>55</v>
      </c>
      <c r="L5" s="132" t="s">
        <v>56</v>
      </c>
      <c r="M5" s="132" t="s">
        <v>57</v>
      </c>
      <c r="N5" s="132" t="s">
        <v>337</v>
      </c>
      <c r="O5" s="132" t="s">
        <v>58</v>
      </c>
      <c r="P5" s="130"/>
      <c r="Q5" s="130"/>
      <c r="R5" s="130"/>
      <c r="S5" s="130"/>
      <c r="T5" s="130"/>
      <c r="U5" s="130"/>
      <c r="V5" s="130"/>
    </row>
    <row r="6" ht="25.5" customHeight="1" spans="1:22">
      <c r="A6" s="106"/>
      <c r="B6" s="113"/>
      <c r="C6" s="108"/>
      <c r="D6" s="117"/>
      <c r="E6" s="110"/>
      <c r="F6" s="116"/>
      <c r="G6" s="116"/>
      <c r="H6" s="51"/>
      <c r="I6" s="116"/>
      <c r="J6" s="116"/>
      <c r="K6" s="131"/>
      <c r="L6" s="131"/>
      <c r="M6" s="131"/>
      <c r="N6" s="131"/>
      <c r="O6" s="131"/>
      <c r="P6" s="130"/>
      <c r="Q6" s="135"/>
      <c r="R6" s="130"/>
      <c r="S6" s="130"/>
      <c r="T6" s="130"/>
      <c r="U6" s="130"/>
      <c r="V6" s="130"/>
    </row>
    <row r="7" s="95" customFormat="1" ht="23.25" customHeight="1" spans="1:22">
      <c r="A7" s="118" t="s">
        <v>391</v>
      </c>
      <c r="B7" s="119" t="s">
        <v>66</v>
      </c>
      <c r="C7" s="120" t="s">
        <v>66</v>
      </c>
      <c r="D7" s="120" t="s">
        <v>66</v>
      </c>
      <c r="E7" s="120" t="s">
        <v>66</v>
      </c>
      <c r="F7" s="119">
        <v>1</v>
      </c>
      <c r="G7" s="119">
        <v>2</v>
      </c>
      <c r="H7" s="119">
        <v>3</v>
      </c>
      <c r="I7" s="119">
        <v>4</v>
      </c>
      <c r="J7" s="119">
        <v>5</v>
      </c>
      <c r="K7" s="119">
        <v>6</v>
      </c>
      <c r="L7" s="119">
        <v>7</v>
      </c>
      <c r="M7" s="119">
        <v>8</v>
      </c>
      <c r="N7" s="119">
        <v>9</v>
      </c>
      <c r="O7" s="119">
        <v>10</v>
      </c>
      <c r="P7" s="130"/>
      <c r="Q7" s="136"/>
      <c r="R7" s="136"/>
      <c r="S7" s="136"/>
      <c r="T7" s="136"/>
      <c r="U7" s="136"/>
      <c r="V7" s="136"/>
    </row>
    <row r="8" ht="24.95" customHeight="1" spans="1:22">
      <c r="A8" s="121"/>
      <c r="B8" s="122"/>
      <c r="C8" s="122"/>
      <c r="D8" s="122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2"/>
      <c r="Q8" s="2"/>
      <c r="R8" s="2"/>
      <c r="S8" s="2"/>
      <c r="T8" s="2"/>
      <c r="U8" s="2"/>
      <c r="V8" s="2"/>
    </row>
    <row r="9" customHeight="1" spans="2:22">
      <c r="B9" s="96"/>
      <c r="C9" s="96"/>
      <c r="D9" s="96"/>
      <c r="E9" s="96"/>
      <c r="F9" s="96"/>
      <c r="G9" s="96"/>
      <c r="H9" s="96"/>
      <c r="I9" s="124"/>
      <c r="J9" s="124"/>
      <c r="K9"/>
      <c r="L9"/>
      <c r="M9" s="124"/>
      <c r="N9"/>
      <c r="O9"/>
      <c r="P9"/>
      <c r="Q9"/>
      <c r="R9"/>
      <c r="S9"/>
      <c r="T9"/>
      <c r="U9"/>
      <c r="V9"/>
    </row>
    <row r="10" customHeight="1" spans="2:22">
      <c r="B10" s="124"/>
      <c r="C10" s="124"/>
      <c r="D10" s="124"/>
      <c r="E10" s="124"/>
      <c r="F10" s="124"/>
      <c r="G10" s="124"/>
      <c r="H10" s="124"/>
      <c r="I10" s="124"/>
      <c r="J10"/>
      <c r="K10" s="124"/>
      <c r="L10" s="124"/>
      <c r="M10" s="124"/>
      <c r="N10" s="124"/>
      <c r="O10" s="124"/>
      <c r="P10"/>
      <c r="Q10"/>
      <c r="R10"/>
      <c r="S10"/>
      <c r="T10"/>
      <c r="U10"/>
      <c r="V10"/>
    </row>
    <row r="11" customHeight="1" spans="2:22">
      <c r="B11" s="124"/>
      <c r="C11" s="124"/>
      <c r="D11" s="124"/>
      <c r="E11" s="124"/>
      <c r="F11" s="124"/>
      <c r="G11" s="124"/>
      <c r="H11" s="124"/>
      <c r="I11" s="96"/>
      <c r="J11"/>
      <c r="K11" s="96"/>
      <c r="L11" s="96"/>
      <c r="M11" s="124"/>
      <c r="N11" s="124"/>
      <c r="O11" s="124"/>
      <c r="P11"/>
      <c r="Q11"/>
      <c r="R11"/>
      <c r="S11"/>
      <c r="T11"/>
      <c r="U11"/>
      <c r="V11"/>
    </row>
    <row r="12" customHeight="1" spans="2:22">
      <c r="B12" s="124"/>
      <c r="C12" s="124"/>
      <c r="D12" s="124"/>
      <c r="E12" s="124"/>
      <c r="F12" s="96"/>
      <c r="G12" s="96"/>
      <c r="H12" s="96"/>
      <c r="I12" s="124"/>
      <c r="J12"/>
      <c r="K12" s="96"/>
      <c r="L12" s="124"/>
      <c r="M12" s="124"/>
      <c r="N12" s="124"/>
      <c r="O12" s="124"/>
      <c r="P12"/>
      <c r="Q12"/>
      <c r="R12"/>
      <c r="S12"/>
      <c r="T12"/>
      <c r="U12"/>
      <c r="V12"/>
    </row>
    <row r="13" customHeight="1" spans="2:22">
      <c r="B13" s="124"/>
      <c r="C13" s="124"/>
      <c r="D13" s="124"/>
      <c r="E13" s="124"/>
      <c r="F13" s="96"/>
      <c r="G13" s="96"/>
      <c r="H13" s="96"/>
      <c r="I13" s="96"/>
      <c r="J13"/>
      <c r="K13" s="96"/>
      <c r="L13" s="124"/>
      <c r="M13" s="124"/>
      <c r="N13" s="96"/>
      <c r="O13" s="124"/>
      <c r="P13"/>
      <c r="Q13"/>
      <c r="R13"/>
      <c r="S13"/>
      <c r="T13"/>
      <c r="U13"/>
      <c r="V13"/>
    </row>
    <row r="14" customHeight="1" spans="2:22">
      <c r="B14" s="96"/>
      <c r="C14" s="96"/>
      <c r="D14" s="96"/>
      <c r="E14" s="124"/>
      <c r="F14" s="96"/>
      <c r="G14" s="96"/>
      <c r="H14" s="96"/>
      <c r="I14" s="96"/>
      <c r="J14"/>
      <c r="K14" s="96"/>
      <c r="L14" s="124"/>
      <c r="M14" s="124"/>
      <c r="N14" s="96"/>
      <c r="O14" s="124"/>
      <c r="P14"/>
      <c r="Q14"/>
      <c r="R14"/>
      <c r="S14"/>
      <c r="T14"/>
      <c r="U14"/>
      <c r="V14"/>
    </row>
    <row r="15" customHeight="1" spans="2:22">
      <c r="B15" s="96"/>
      <c r="C15" s="96"/>
      <c r="D15" s="96"/>
      <c r="E15" s="124"/>
      <c r="F15" s="96"/>
      <c r="G15" s="96"/>
      <c r="H15" s="96"/>
      <c r="I15" s="96"/>
      <c r="J15"/>
      <c r="K15" s="96"/>
      <c r="L15" s="96"/>
      <c r="M15" s="96"/>
      <c r="N15" s="124"/>
      <c r="O15" s="124"/>
      <c r="P15"/>
      <c r="Q15"/>
      <c r="R15"/>
      <c r="S15"/>
      <c r="T15"/>
      <c r="U15"/>
      <c r="V15"/>
    </row>
    <row r="16" customHeight="1" spans="2:22">
      <c r="B16" s="96"/>
      <c r="C16" s="96"/>
      <c r="D16" s="96"/>
      <c r="E16" s="124"/>
      <c r="F16" s="96"/>
      <c r="G16" s="96"/>
      <c r="H16" s="96"/>
      <c r="I16" s="96"/>
      <c r="J16"/>
      <c r="K16" s="96"/>
      <c r="L16" s="96"/>
      <c r="M16" s="96"/>
      <c r="N16" s="124"/>
      <c r="O16" s="124"/>
      <c r="P16"/>
      <c r="Q16"/>
      <c r="R16"/>
      <c r="S16"/>
      <c r="T16"/>
      <c r="U16"/>
      <c r="V16"/>
    </row>
    <row r="17" customHeight="1" spans="2:22">
      <c r="B17" s="96"/>
      <c r="C17" s="96"/>
      <c r="D17" s="96"/>
      <c r="E17" s="96"/>
      <c r="F17" s="96"/>
      <c r="G17" s="96"/>
      <c r="H17" s="96"/>
      <c r="I17" s="96"/>
      <c r="J17"/>
      <c r="K17" s="96"/>
      <c r="L17" s="96"/>
      <c r="M17" s="96"/>
      <c r="N17" s="124"/>
      <c r="O17" s="96"/>
      <c r="P17"/>
      <c r="Q17"/>
      <c r="R17"/>
      <c r="S17"/>
      <c r="T17"/>
      <c r="U17"/>
      <c r="V17"/>
    </row>
    <row r="18" customHeight="1" spans="2:22">
      <c r="B18" s="96"/>
      <c r="C18" s="96"/>
      <c r="D18" s="96"/>
      <c r="E18" s="96"/>
      <c r="F18" s="96"/>
      <c r="G18" s="96"/>
      <c r="H18" s="96"/>
      <c r="I18" s="96"/>
      <c r="J18"/>
      <c r="K18" s="96"/>
      <c r="L18" s="96"/>
      <c r="M18" s="96"/>
      <c r="N18" s="96"/>
      <c r="O18" s="96"/>
      <c r="P18"/>
      <c r="Q18"/>
      <c r="R18"/>
      <c r="S18"/>
      <c r="T18"/>
      <c r="U18"/>
      <c r="V18"/>
    </row>
    <row r="19" customHeight="1" spans="2:22">
      <c r="B19" s="96"/>
      <c r="C19" s="96"/>
      <c r="D19" s="96"/>
      <c r="E19" s="96"/>
      <c r="F19" s="96"/>
      <c r="G19" s="96"/>
      <c r="H19" s="96"/>
      <c r="I19" s="96"/>
      <c r="J19"/>
      <c r="K19" s="96"/>
      <c r="L19" s="96"/>
      <c r="M19" s="96"/>
      <c r="N19" s="96"/>
      <c r="O19" s="96"/>
      <c r="P19"/>
      <c r="Q19"/>
      <c r="R19"/>
      <c r="S19"/>
      <c r="T19"/>
      <c r="U19"/>
      <c r="V19"/>
    </row>
    <row r="20" customHeight="1" spans="2:22">
      <c r="B20" s="96"/>
      <c r="C20" s="96"/>
      <c r="D20" s="96"/>
      <c r="E20" s="96"/>
      <c r="F20" s="96"/>
      <c r="G20" s="96"/>
      <c r="H20" s="96"/>
      <c r="I20" s="96"/>
      <c r="J20"/>
      <c r="K20" s="96"/>
      <c r="L20" s="96"/>
      <c r="M20" s="96"/>
      <c r="N20" s="96"/>
      <c r="O20" s="96"/>
      <c r="P20"/>
      <c r="Q20"/>
      <c r="R20"/>
      <c r="S20"/>
      <c r="T20"/>
      <c r="U20"/>
      <c r="V20"/>
    </row>
    <row r="21" customHeight="1" spans="2:22">
      <c r="B21" s="96"/>
      <c r="C21" s="96"/>
      <c r="D21" s="96"/>
      <c r="E21" s="96"/>
      <c r="F21" s="96"/>
      <c r="G21" s="96"/>
      <c r="H21" s="96"/>
      <c r="I21" s="96"/>
      <c r="J21"/>
      <c r="K21" s="96"/>
      <c r="L21" s="96"/>
      <c r="M21" s="96"/>
      <c r="N21" s="96"/>
      <c r="O21" s="96"/>
      <c r="P21"/>
      <c r="Q21"/>
      <c r="R21"/>
      <c r="S21"/>
      <c r="T21"/>
      <c r="U21"/>
      <c r="V21"/>
    </row>
    <row r="22" customHeight="1" spans="2:22">
      <c r="B22" s="96"/>
      <c r="C22" s="96"/>
      <c r="D22" s="96"/>
      <c r="E22" s="96"/>
      <c r="F22" s="96"/>
      <c r="G22" s="96"/>
      <c r="H22" s="96"/>
      <c r="I22" s="96"/>
      <c r="J22"/>
      <c r="K22" s="96"/>
      <c r="L22" s="96"/>
      <c r="M22" s="96"/>
      <c r="N22" s="96"/>
      <c r="O22" s="96"/>
      <c r="P22"/>
      <c r="Q22"/>
      <c r="R22"/>
      <c r="S22"/>
      <c r="T22"/>
      <c r="U22"/>
      <c r="V22"/>
    </row>
    <row r="23" customHeight="1" spans="2:22">
      <c r="B23" s="96"/>
      <c r="C23" s="96"/>
      <c r="D23" s="96"/>
      <c r="E23" s="96"/>
      <c r="F23" s="96"/>
      <c r="G23" s="96"/>
      <c r="H23" s="96"/>
      <c r="I23" s="96"/>
      <c r="J23"/>
      <c r="K23" s="96"/>
      <c r="L23" s="96"/>
      <c r="M23" s="96"/>
      <c r="N23" s="96"/>
      <c r="O23" s="96"/>
      <c r="P23"/>
      <c r="Q23"/>
      <c r="R23"/>
      <c r="S23"/>
      <c r="T23"/>
      <c r="U23"/>
      <c r="V23"/>
    </row>
    <row r="24" customHeight="1" spans="2:22">
      <c r="B24" s="96"/>
      <c r="C24" s="96"/>
      <c r="D24" s="96"/>
      <c r="E24" s="96"/>
      <c r="F24" s="96"/>
      <c r="G24" s="96"/>
      <c r="H24" s="96"/>
      <c r="I24" s="96"/>
      <c r="J24"/>
      <c r="K24" s="96"/>
      <c r="L24" s="96"/>
      <c r="M24" s="96"/>
      <c r="N24" s="96"/>
      <c r="O24" s="96"/>
      <c r="P24"/>
      <c r="Q24"/>
      <c r="R24"/>
      <c r="S24"/>
      <c r="T24"/>
      <c r="U24"/>
      <c r="V24"/>
    </row>
    <row r="25" customHeight="1" spans="2:22">
      <c r="B25" s="96"/>
      <c r="C25" s="96"/>
      <c r="D25" s="96"/>
      <c r="E25" s="96"/>
      <c r="F25" s="96"/>
      <c r="G25" s="96"/>
      <c r="H25" s="96"/>
      <c r="I25" s="96"/>
      <c r="J25"/>
      <c r="K25" s="96"/>
      <c r="L25" s="96"/>
      <c r="M25" s="96"/>
      <c r="N25" s="96"/>
      <c r="O25" s="96"/>
      <c r="P25"/>
      <c r="Q25"/>
      <c r="R25"/>
      <c r="S25"/>
      <c r="T25"/>
      <c r="U25"/>
      <c r="V25"/>
    </row>
    <row r="26" customHeight="1" spans="2:22">
      <c r="B26" s="96"/>
      <c r="C26" s="96"/>
      <c r="D26" s="96"/>
      <c r="E26" s="96"/>
      <c r="F26" s="96"/>
      <c r="G26" s="96"/>
      <c r="H26" s="96"/>
      <c r="I26" s="96"/>
      <c r="J26"/>
      <c r="K26" s="96"/>
      <c r="L26" s="96"/>
      <c r="M26" s="96"/>
      <c r="N26" s="96"/>
      <c r="O26" s="96"/>
      <c r="P26"/>
      <c r="Q26"/>
      <c r="R26"/>
      <c r="S26"/>
      <c r="T26"/>
      <c r="U26"/>
      <c r="V26"/>
    </row>
    <row r="27" customHeight="1" spans="2:22">
      <c r="B27" s="96"/>
      <c r="C27" s="96"/>
      <c r="D27" s="96"/>
      <c r="E27" s="96"/>
      <c r="F27" s="96"/>
      <c r="G27" s="96"/>
      <c r="H27" s="96"/>
      <c r="I27" s="96"/>
      <c r="J27"/>
      <c r="K27" s="96"/>
      <c r="L27" s="96"/>
      <c r="M27" s="96"/>
      <c r="N27" s="96"/>
      <c r="O27" s="96"/>
      <c r="P27"/>
      <c r="Q27"/>
      <c r="R27"/>
      <c r="S27"/>
      <c r="T27"/>
      <c r="U27"/>
      <c r="V27"/>
    </row>
    <row r="28" customHeight="1" spans="2:22">
      <c r="B28" s="96"/>
      <c r="C28" s="96"/>
      <c r="D28" s="96"/>
      <c r="E28" s="96"/>
      <c r="F28" s="96"/>
      <c r="G28" s="96"/>
      <c r="H28" s="96"/>
      <c r="I28" s="96"/>
      <c r="J28"/>
      <c r="K28" s="96"/>
      <c r="L28" s="96"/>
      <c r="M28" s="96"/>
      <c r="N28" s="96"/>
      <c r="O28" s="96"/>
      <c r="P28"/>
      <c r="Q28"/>
      <c r="R28"/>
      <c r="S28"/>
      <c r="T28"/>
      <c r="U28"/>
      <c r="V28"/>
    </row>
    <row r="29" customHeight="1" spans="2:22">
      <c r="B29" s="96"/>
      <c r="C29" s="96"/>
      <c r="D29" s="96"/>
      <c r="E29" s="96"/>
      <c r="F29" s="96"/>
      <c r="G29" s="96"/>
      <c r="H29" s="96"/>
      <c r="I29" s="96"/>
      <c r="J29"/>
      <c r="K29" s="96"/>
      <c r="L29" s="96"/>
      <c r="M29" s="96"/>
      <c r="N29" s="96"/>
      <c r="O29" s="96"/>
      <c r="P29"/>
      <c r="Q29"/>
      <c r="R29"/>
      <c r="S29"/>
      <c r="T29"/>
      <c r="U29"/>
      <c r="V29"/>
    </row>
    <row r="30" customHeight="1" spans="2:22">
      <c r="B30" s="96"/>
      <c r="C30" s="96"/>
      <c r="D30" s="96"/>
      <c r="E30" s="96"/>
      <c r="F30" s="96"/>
      <c r="G30" s="96"/>
      <c r="H30" s="96"/>
      <c r="I30" s="96"/>
      <c r="J30"/>
      <c r="K30" s="96"/>
      <c r="L30" s="96"/>
      <c r="M30" s="96"/>
      <c r="N30" s="96"/>
      <c r="O30" s="96"/>
      <c r="P30"/>
      <c r="Q30"/>
      <c r="R30"/>
      <c r="S30"/>
      <c r="T30"/>
      <c r="U30"/>
      <c r="V30"/>
    </row>
    <row r="31" customHeight="1" spans="2:22">
      <c r="B31" s="96"/>
      <c r="C31" s="96"/>
      <c r="D31" s="96"/>
      <c r="E31" s="96"/>
      <c r="F31" s="96"/>
      <c r="G31" s="96"/>
      <c r="H31" s="96"/>
      <c r="I31" s="96"/>
      <c r="J31"/>
      <c r="K31" s="96"/>
      <c r="L31" s="96"/>
      <c r="M31" s="96"/>
      <c r="N31" s="96"/>
      <c r="O31" s="96"/>
      <c r="P31"/>
      <c r="Q31"/>
      <c r="R31"/>
      <c r="S31"/>
      <c r="T31"/>
      <c r="U31"/>
      <c r="V31"/>
    </row>
    <row r="32" customHeight="1" spans="2:22">
      <c r="B32" s="96"/>
      <c r="C32" s="96"/>
      <c r="D32" s="96"/>
      <c r="E32" s="96"/>
      <c r="F32" s="96"/>
      <c r="G32" s="96"/>
      <c r="H32" s="96"/>
      <c r="I32" s="96"/>
      <c r="J32"/>
      <c r="K32" s="96"/>
      <c r="L32" s="96"/>
      <c r="M32" s="96"/>
      <c r="N32" s="96"/>
      <c r="O32" s="96"/>
      <c r="P32"/>
      <c r="Q32"/>
      <c r="R32"/>
      <c r="S32"/>
      <c r="T32"/>
      <c r="U32"/>
      <c r="V32"/>
    </row>
  </sheetData>
  <sheetProtection formatCells="0" formatColumns="0" formatRows="0"/>
  <mergeCells count="17">
    <mergeCell ref="A2:O2"/>
    <mergeCell ref="F4:O4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46875" right="0.16875" top="0.26875" bottom="0.529166666666667" header="0.259027777777778" footer="0.25"/>
  <pageSetup paperSize="9" scale="63" orientation="landscape" horizontalDpi="600" verticalDpi="6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1"/>
  <sheetViews>
    <sheetView showGridLines="0" showZeros="0" workbookViewId="0">
      <selection activeCell="H17" sqref="H17"/>
    </sheetView>
  </sheetViews>
  <sheetFormatPr defaultColWidth="6.75" defaultRowHeight="18" customHeight="1"/>
  <cols>
    <col min="1" max="1" width="12.75" customWidth="1"/>
    <col min="2" max="2" width="29.125" customWidth="1"/>
    <col min="3" max="3" width="10.625" customWidth="1"/>
    <col min="4" max="4" width="9.75" style="43" customWidth="1"/>
    <col min="5" max="5" width="10.625" style="43" customWidth="1"/>
    <col min="6" max="6" width="8.875" style="43" customWidth="1"/>
    <col min="7" max="7" width="9.625" style="43" customWidth="1"/>
    <col min="8" max="8" width="14.875" style="43" customWidth="1"/>
    <col min="9" max="9" width="10.5" style="43" customWidth="1"/>
    <col min="10" max="10" width="9.625" style="62" customWidth="1"/>
    <col min="11" max="11" width="12.75" style="63" customWidth="1"/>
    <col min="12" max="18" width="7.375" style="64" customWidth="1"/>
    <col min="19" max="16384" width="6.75" style="64"/>
  </cols>
  <sheetData>
    <row r="1" s="60" customFormat="1" ht="25.5" customHeight="1" spans="1:20">
      <c r="A1" s="65"/>
      <c r="B1" s="66"/>
      <c r="C1" s="66"/>
      <c r="D1" s="66"/>
      <c r="E1" s="66"/>
      <c r="F1" s="66"/>
      <c r="G1" s="66"/>
      <c r="H1" s="66"/>
      <c r="I1" s="66"/>
      <c r="J1" s="66"/>
      <c r="K1" s="83" t="s">
        <v>398</v>
      </c>
      <c r="L1" s="84"/>
      <c r="M1" s="84"/>
      <c r="N1" s="84"/>
      <c r="O1" s="84"/>
      <c r="P1" s="84"/>
      <c r="Q1" s="84"/>
      <c r="S1" s="84"/>
      <c r="T1" s="84"/>
    </row>
    <row r="2" s="60" customFormat="1" ht="25.5" customHeight="1" spans="1:20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84"/>
      <c r="M2" s="84"/>
      <c r="N2" s="84"/>
      <c r="O2" s="84"/>
      <c r="P2" s="84"/>
      <c r="Q2" s="84"/>
      <c r="S2" s="84"/>
      <c r="T2" s="84"/>
    </row>
    <row r="3" s="60" customFormat="1" ht="27.75" customHeight="1" spans="1:20">
      <c r="A3"/>
      <c r="B3" s="67"/>
      <c r="C3" s="67"/>
      <c r="D3" s="68"/>
      <c r="E3" s="69"/>
      <c r="F3" s="69"/>
      <c r="G3" s="69"/>
      <c r="H3" s="69"/>
      <c r="I3" s="69"/>
      <c r="J3" s="69"/>
      <c r="K3" s="85" t="s">
        <v>5</v>
      </c>
      <c r="L3" s="84"/>
      <c r="M3" s="84"/>
      <c r="N3" s="84"/>
      <c r="O3" s="84"/>
      <c r="P3" s="84"/>
      <c r="Q3" s="84"/>
      <c r="R3" s="92"/>
      <c r="S3" s="84"/>
      <c r="T3" s="84"/>
    </row>
    <row r="4" customFormat="1" customHeight="1" spans="1:256">
      <c r="A4" s="70" t="s">
        <v>383</v>
      </c>
      <c r="B4" s="71" t="s">
        <v>399</v>
      </c>
      <c r="C4" s="71" t="s">
        <v>400</v>
      </c>
      <c r="D4" s="72" t="s">
        <v>401</v>
      </c>
      <c r="E4" s="73" t="s">
        <v>402</v>
      </c>
      <c r="F4" s="73" t="s">
        <v>403</v>
      </c>
      <c r="G4" s="73" t="s">
        <v>404</v>
      </c>
      <c r="H4" s="73" t="s">
        <v>405</v>
      </c>
      <c r="I4" s="73" t="s">
        <v>406</v>
      </c>
      <c r="J4" s="73" t="s">
        <v>407</v>
      </c>
      <c r="K4" s="86" t="s">
        <v>408</v>
      </c>
      <c r="IS4" s="64"/>
      <c r="IT4" s="64"/>
      <c r="IU4" s="64"/>
      <c r="IV4" s="64"/>
    </row>
    <row r="5" customFormat="1" customHeight="1" spans="1:256">
      <c r="A5" s="74"/>
      <c r="B5" s="71"/>
      <c r="C5" s="71"/>
      <c r="D5" s="73"/>
      <c r="E5" s="73"/>
      <c r="F5" s="73"/>
      <c r="G5" s="73"/>
      <c r="H5" s="73"/>
      <c r="I5" s="73"/>
      <c r="J5" s="73"/>
      <c r="K5" s="87"/>
      <c r="IS5" s="64"/>
      <c r="IT5" s="64"/>
      <c r="IU5" s="64"/>
      <c r="IV5" s="64"/>
    </row>
    <row r="6" s="61" customFormat="1" customHeight="1" spans="1:252">
      <c r="A6" s="75" t="s">
        <v>409</v>
      </c>
      <c r="B6" s="76" t="s">
        <v>409</v>
      </c>
      <c r="C6" s="76">
        <v>1</v>
      </c>
      <c r="D6" s="77">
        <v>2</v>
      </c>
      <c r="E6" s="77">
        <v>3</v>
      </c>
      <c r="F6" s="78">
        <v>4</v>
      </c>
      <c r="G6" s="77">
        <v>5</v>
      </c>
      <c r="H6" s="77">
        <v>6</v>
      </c>
      <c r="I6" s="78">
        <v>7</v>
      </c>
      <c r="J6" s="88">
        <v>8</v>
      </c>
      <c r="K6" s="89">
        <v>9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</row>
    <row r="7" s="2" customFormat="1" ht="24.75" customHeight="1" spans="1:256">
      <c r="A7" s="79"/>
      <c r="B7" s="40"/>
      <c r="C7" s="40"/>
      <c r="D7" s="40"/>
      <c r="E7" s="80"/>
      <c r="F7" s="81"/>
      <c r="G7" s="82"/>
      <c r="H7" s="40"/>
      <c r="I7" s="80"/>
      <c r="J7" s="90"/>
      <c r="K7" s="91"/>
      <c r="IS7" s="64"/>
      <c r="IT7" s="64"/>
      <c r="IU7" s="64"/>
      <c r="IV7" s="64"/>
    </row>
    <row r="8" customFormat="1" customHeight="1" spans="6:256">
      <c r="F8" s="2"/>
      <c r="IS8" s="64"/>
      <c r="IT8" s="64"/>
      <c r="IU8" s="64"/>
      <c r="IV8" s="64"/>
    </row>
    <row r="9" customFormat="1" customHeight="1" spans="6:256">
      <c r="F9" s="2"/>
      <c r="IS9" s="64"/>
      <c r="IT9" s="64"/>
      <c r="IU9" s="64"/>
      <c r="IV9" s="64"/>
    </row>
    <row r="10" customFormat="1" customHeight="1" spans="6:256">
      <c r="F10" s="2"/>
      <c r="IS10" s="64"/>
      <c r="IT10" s="64"/>
      <c r="IU10" s="64"/>
      <c r="IV10" s="64"/>
    </row>
    <row r="11" customFormat="1" customHeight="1" spans="6:256">
      <c r="F11" s="2"/>
      <c r="IS11" s="64"/>
      <c r="IT11" s="64"/>
      <c r="IU11" s="64"/>
      <c r="IV11" s="64"/>
    </row>
    <row r="12" customFormat="1" customHeight="1" spans="7:256">
      <c r="G12" s="2"/>
      <c r="IS12" s="64"/>
      <c r="IT12" s="64"/>
      <c r="IU12" s="64"/>
      <c r="IV12" s="64"/>
    </row>
    <row r="13" customFormat="1" customHeight="1" spans="8:256">
      <c r="H13" s="2"/>
      <c r="IS13" s="64"/>
      <c r="IT13" s="64"/>
      <c r="IU13" s="64"/>
      <c r="IV13" s="64"/>
    </row>
    <row r="14" customFormat="1" customHeight="1" spans="9:256">
      <c r="I14" s="2"/>
      <c r="IS14" s="64"/>
      <c r="IT14" s="64"/>
      <c r="IU14" s="64"/>
      <c r="IV14" s="64"/>
    </row>
    <row r="15" customFormat="1" customHeight="1" spans="253:256">
      <c r="IS15" s="64"/>
      <c r="IT15" s="64"/>
      <c r="IU15" s="64"/>
      <c r="IV15" s="64"/>
    </row>
    <row r="16" customFormat="1" customHeight="1" spans="253:256">
      <c r="IS16" s="64"/>
      <c r="IT16" s="64"/>
      <c r="IU16" s="64"/>
      <c r="IV16" s="64"/>
    </row>
    <row r="17" customFormat="1" customHeight="1" spans="253:256">
      <c r="IS17" s="64"/>
      <c r="IT17" s="64"/>
      <c r="IU17" s="64"/>
      <c r="IV17" s="64"/>
    </row>
    <row r="18" customFormat="1" customHeight="1" spans="253:256">
      <c r="IS18" s="64"/>
      <c r="IT18" s="64"/>
      <c r="IU18" s="64"/>
      <c r="IV18" s="64"/>
    </row>
    <row r="19" customFormat="1" customHeight="1" spans="253:256">
      <c r="IS19" s="64"/>
      <c r="IT19" s="64"/>
      <c r="IU19" s="64"/>
      <c r="IV19" s="64"/>
    </row>
    <row r="20" customFormat="1" customHeight="1" spans="253:256">
      <c r="IS20" s="64"/>
      <c r="IT20" s="64"/>
      <c r="IU20" s="64"/>
      <c r="IV20" s="64"/>
    </row>
    <row r="21" customFormat="1" customHeight="1" spans="253:256">
      <c r="IS21" s="64"/>
      <c r="IT21" s="64"/>
      <c r="IU21" s="64"/>
      <c r="IV21" s="64"/>
    </row>
    <row r="22" customFormat="1" customHeight="1" spans="253:256">
      <c r="IS22" s="64"/>
      <c r="IT22" s="64"/>
      <c r="IU22" s="64"/>
      <c r="IV22" s="64"/>
    </row>
    <row r="23" customFormat="1" customHeight="1" spans="253:256">
      <c r="IS23" s="64"/>
      <c r="IT23" s="64"/>
      <c r="IU23" s="64"/>
      <c r="IV23" s="64"/>
    </row>
    <row r="24" customFormat="1" customHeight="1" spans="253:256">
      <c r="IS24" s="64"/>
      <c r="IT24" s="64"/>
      <c r="IU24" s="64"/>
      <c r="IV24" s="64"/>
    </row>
    <row r="25" customFormat="1" customHeight="1" spans="253:256">
      <c r="IS25" s="64"/>
      <c r="IT25" s="64"/>
      <c r="IU25" s="64"/>
      <c r="IV25" s="64"/>
    </row>
    <row r="26" customFormat="1" customHeight="1" spans="253:256">
      <c r="IS26" s="64"/>
      <c r="IT26" s="64"/>
      <c r="IU26" s="64"/>
      <c r="IV26" s="64"/>
    </row>
    <row r="27" customFormat="1" customHeight="1" spans="253:256">
      <c r="IS27" s="64"/>
      <c r="IT27" s="64"/>
      <c r="IU27" s="64"/>
      <c r="IV27" s="64"/>
    </row>
    <row r="28" customFormat="1" customHeight="1" spans="253:256">
      <c r="IS28" s="64"/>
      <c r="IT28" s="64"/>
      <c r="IU28" s="64"/>
      <c r="IV28" s="64"/>
    </row>
    <row r="29" customFormat="1" customHeight="1" spans="253:256">
      <c r="IS29" s="64"/>
      <c r="IT29" s="64"/>
      <c r="IU29" s="64"/>
      <c r="IV29" s="64"/>
    </row>
    <row r="30" customFormat="1" customHeight="1" spans="253:256">
      <c r="IS30" s="64"/>
      <c r="IT30" s="64"/>
      <c r="IU30" s="64"/>
      <c r="IV30" s="64"/>
    </row>
    <row r="31" customFormat="1" customHeight="1" spans="253:256">
      <c r="IS31" s="64"/>
      <c r="IT31" s="64"/>
      <c r="IU31" s="64"/>
      <c r="IV31" s="64"/>
    </row>
  </sheetData>
  <sheetProtection formatCells="0" formatColumns="0" formatRows="0"/>
  <mergeCells count="11"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6" right="0.279166666666667" top="0.279166666666667" bottom="0.788888888888889" header="0.238888888888889" footer="0.5"/>
  <pageSetup paperSize="9" scale="65" orientation="landscape" horizontalDpi="1200" verticalDpi="12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3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0" customWidth="1"/>
    <col min="2" max="2" width="21.625" customWidth="1"/>
    <col min="3" max="3" width="9" customWidth="1"/>
    <col min="4" max="5" width="7.625" customWidth="1"/>
    <col min="6" max="6" width="9.875" customWidth="1"/>
    <col min="7" max="7" width="8.125" customWidth="1"/>
    <col min="8" max="8" width="8.5" customWidth="1"/>
    <col min="9" max="10" width="6.875" customWidth="1"/>
    <col min="11" max="13" width="7.75" customWidth="1"/>
    <col min="14" max="21" width="6.875" customWidth="1"/>
    <col min="22" max="22" width="8.5" customWidth="1"/>
    <col min="23" max="27" width="6.875" customWidth="1"/>
    <col min="28" max="28" width="10.875" customWidth="1"/>
    <col min="29" max="29" width="8.375" customWidth="1"/>
    <col min="30" max="30" width="10.375" customWidth="1"/>
    <col min="31" max="32" width="8.875" customWidth="1"/>
    <col min="33" max="36" width="6.875" customWidth="1"/>
  </cols>
  <sheetData>
    <row r="1" ht="18" customHeight="1" spans="1:39">
      <c r="A1" s="17"/>
      <c r="B1" s="18"/>
      <c r="C1" s="18"/>
      <c r="D1" s="18"/>
      <c r="E1" s="18"/>
      <c r="F1" s="18"/>
      <c r="H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J1" s="56" t="s">
        <v>410</v>
      </c>
      <c r="AK1" s="2"/>
      <c r="AL1" s="2"/>
      <c r="AM1" s="2"/>
    </row>
    <row r="2" ht="22.5" customHeight="1" spans="1:39">
      <c r="A2" s="20"/>
      <c r="B2" s="20"/>
      <c r="C2" s="20"/>
      <c r="D2" s="20"/>
      <c r="E2" s="20"/>
      <c r="F2" s="20"/>
      <c r="G2" s="20"/>
      <c r="H2" s="21"/>
      <c r="I2" s="21"/>
      <c r="J2" s="20"/>
      <c r="K2" s="20"/>
      <c r="L2" s="20"/>
      <c r="M2" s="20"/>
      <c r="N2" s="20"/>
      <c r="O2" s="20"/>
      <c r="P2" s="20"/>
      <c r="Q2" s="20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"/>
      <c r="AL2" s="2"/>
      <c r="AM2" s="2"/>
    </row>
    <row r="3" ht="18" customHeight="1" spans="1:39">
      <c r="A3" s="22" t="s">
        <v>411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"/>
      <c r="AL3" s="2"/>
      <c r="AM3" s="2"/>
    </row>
    <row r="4" ht="18" customHeight="1" spans="1:40">
      <c r="A4" s="23"/>
      <c r="B4" s="24"/>
      <c r="C4" s="24"/>
      <c r="D4" s="24"/>
      <c r="E4" s="24"/>
      <c r="F4" s="24"/>
      <c r="G4" s="25"/>
      <c r="H4" s="26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5"/>
      <c r="AC4" s="25"/>
      <c r="AD4" s="25"/>
      <c r="AE4" s="25"/>
      <c r="AF4" s="25"/>
      <c r="AG4" s="25"/>
      <c r="AH4" s="25"/>
      <c r="AI4" s="25"/>
      <c r="AJ4" s="57" t="s">
        <v>412</v>
      </c>
      <c r="AK4" s="2"/>
      <c r="AL4" s="2"/>
      <c r="AM4" s="2"/>
      <c r="AN4" s="2"/>
    </row>
    <row r="5" ht="16.5" customHeight="1" spans="1:36">
      <c r="A5" s="27"/>
      <c r="B5" s="28"/>
      <c r="C5" s="29" t="s">
        <v>413</v>
      </c>
      <c r="D5" s="29"/>
      <c r="E5" s="29"/>
      <c r="F5" s="29"/>
      <c r="G5" s="29"/>
      <c r="H5" s="29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29"/>
      <c r="AI5" s="29"/>
      <c r="AJ5" s="29"/>
    </row>
    <row r="6" ht="18" customHeight="1" spans="1:36">
      <c r="A6" s="30" t="s">
        <v>48</v>
      </c>
      <c r="B6" s="30" t="s">
        <v>49</v>
      </c>
      <c r="C6" s="31" t="s">
        <v>414</v>
      </c>
      <c r="D6" s="31"/>
      <c r="E6" s="31"/>
      <c r="F6" s="31"/>
      <c r="G6" s="31"/>
      <c r="H6" s="31"/>
      <c r="I6" s="45" t="s">
        <v>415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7"/>
      <c r="AD6" s="47"/>
      <c r="AE6" s="48" t="s">
        <v>416</v>
      </c>
      <c r="AF6" s="49" t="s">
        <v>417</v>
      </c>
      <c r="AG6" s="58" t="s">
        <v>418</v>
      </c>
      <c r="AH6" s="27" t="s">
        <v>419</v>
      </c>
      <c r="AI6" s="32" t="s">
        <v>420</v>
      </c>
      <c r="AJ6" s="59" t="s">
        <v>421</v>
      </c>
    </row>
    <row r="7" ht="18.75" customHeight="1" spans="1:36">
      <c r="A7" s="27"/>
      <c r="B7" s="32"/>
      <c r="C7" s="33" t="s">
        <v>422</v>
      </c>
      <c r="D7" s="30" t="s">
        <v>423</v>
      </c>
      <c r="E7" s="34" t="s">
        <v>424</v>
      </c>
      <c r="F7" s="32" t="s">
        <v>425</v>
      </c>
      <c r="G7" s="35" t="s">
        <v>426</v>
      </c>
      <c r="H7" s="30"/>
      <c r="I7" s="35" t="s">
        <v>427</v>
      </c>
      <c r="J7" s="32" t="s">
        <v>428</v>
      </c>
      <c r="K7" s="32"/>
      <c r="L7" s="32"/>
      <c r="M7" s="32"/>
      <c r="N7" s="32"/>
      <c r="O7" s="32"/>
      <c r="P7" s="32"/>
      <c r="Q7" s="32"/>
      <c r="R7" s="32"/>
      <c r="S7" s="32" t="s">
        <v>429</v>
      </c>
      <c r="T7" s="32"/>
      <c r="U7" s="32"/>
      <c r="V7" s="32"/>
      <c r="W7" s="32"/>
      <c r="X7" s="32"/>
      <c r="Y7" s="32"/>
      <c r="Z7" s="32"/>
      <c r="AA7" s="32"/>
      <c r="AB7" s="50" t="s">
        <v>430</v>
      </c>
      <c r="AC7" s="32" t="s">
        <v>431</v>
      </c>
      <c r="AD7" s="51"/>
      <c r="AE7" s="48"/>
      <c r="AF7" s="49"/>
      <c r="AG7" s="58"/>
      <c r="AH7" s="27"/>
      <c r="AI7" s="32"/>
      <c r="AJ7" s="59"/>
    </row>
    <row r="8" ht="15" customHeight="1" spans="1:36">
      <c r="A8" s="27"/>
      <c r="B8" s="32"/>
      <c r="C8" s="28"/>
      <c r="D8" s="27"/>
      <c r="E8" s="36"/>
      <c r="F8" s="32"/>
      <c r="G8" s="34"/>
      <c r="H8" s="37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50"/>
      <c r="AC8" s="51"/>
      <c r="AD8" s="51"/>
      <c r="AE8" s="48"/>
      <c r="AF8" s="49"/>
      <c r="AG8" s="58"/>
      <c r="AH8" s="27"/>
      <c r="AI8" s="32"/>
      <c r="AJ8" s="59"/>
    </row>
    <row r="9" ht="12" customHeight="1" spans="1:36">
      <c r="A9" s="27"/>
      <c r="B9" s="32"/>
      <c r="C9" s="28"/>
      <c r="D9" s="32"/>
      <c r="E9" s="36"/>
      <c r="F9" s="32"/>
      <c r="G9" s="27" t="s">
        <v>432</v>
      </c>
      <c r="H9" s="27" t="s">
        <v>433</v>
      </c>
      <c r="I9" s="32"/>
      <c r="J9" s="32" t="s">
        <v>434</v>
      </c>
      <c r="K9" s="32" t="s">
        <v>435</v>
      </c>
      <c r="L9" s="32" t="s">
        <v>436</v>
      </c>
      <c r="M9" s="32" t="s">
        <v>437</v>
      </c>
      <c r="N9" s="32" t="s">
        <v>438</v>
      </c>
      <c r="O9" s="32" t="s">
        <v>439</v>
      </c>
      <c r="P9" s="32" t="s">
        <v>440</v>
      </c>
      <c r="Q9" s="32" t="s">
        <v>441</v>
      </c>
      <c r="R9" s="32" t="s">
        <v>442</v>
      </c>
      <c r="S9" s="32" t="s">
        <v>443</v>
      </c>
      <c r="T9" s="32" t="s">
        <v>435</v>
      </c>
      <c r="U9" s="32" t="s">
        <v>436</v>
      </c>
      <c r="V9" s="32" t="s">
        <v>437</v>
      </c>
      <c r="W9" s="32" t="s">
        <v>438</v>
      </c>
      <c r="X9" s="32" t="s">
        <v>439</v>
      </c>
      <c r="Y9" s="32" t="s">
        <v>440</v>
      </c>
      <c r="Z9" s="32" t="s">
        <v>441</v>
      </c>
      <c r="AA9" s="32" t="s">
        <v>442</v>
      </c>
      <c r="AB9" s="50"/>
      <c r="AC9" s="36" t="s">
        <v>444</v>
      </c>
      <c r="AD9" s="36" t="s">
        <v>445</v>
      </c>
      <c r="AE9" s="48"/>
      <c r="AF9" s="49"/>
      <c r="AG9" s="58"/>
      <c r="AH9" s="27"/>
      <c r="AI9" s="32"/>
      <c r="AJ9" s="59"/>
    </row>
    <row r="10" s="2" customFormat="1" ht="24" customHeight="1" spans="1:36">
      <c r="A10" s="27"/>
      <c r="B10" s="32"/>
      <c r="C10" s="28"/>
      <c r="D10" s="32"/>
      <c r="E10" s="35"/>
      <c r="F10" s="32"/>
      <c r="G10" s="27"/>
      <c r="H10" s="2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52"/>
      <c r="AC10" s="53"/>
      <c r="AD10" s="53"/>
      <c r="AE10" s="48"/>
      <c r="AF10" s="54"/>
      <c r="AG10" s="58"/>
      <c r="AH10" s="27"/>
      <c r="AI10" s="32"/>
      <c r="AJ10" s="59"/>
    </row>
    <row r="11" ht="18" customHeight="1" spans="1:37">
      <c r="A11" s="38" t="s">
        <v>66</v>
      </c>
      <c r="B11" s="38" t="s">
        <v>66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  <c r="I11" s="38">
        <v>7</v>
      </c>
      <c r="J11" s="38">
        <v>8</v>
      </c>
      <c r="K11" s="38">
        <v>9</v>
      </c>
      <c r="L11" s="38">
        <v>10</v>
      </c>
      <c r="M11" s="38">
        <v>11</v>
      </c>
      <c r="N11" s="38">
        <v>12</v>
      </c>
      <c r="O11" s="38">
        <v>13</v>
      </c>
      <c r="P11" s="38">
        <v>14</v>
      </c>
      <c r="Q11" s="38">
        <v>15</v>
      </c>
      <c r="R11" s="38">
        <v>16</v>
      </c>
      <c r="S11" s="38">
        <v>17</v>
      </c>
      <c r="T11" s="38">
        <v>18</v>
      </c>
      <c r="U11" s="38">
        <v>19</v>
      </c>
      <c r="V11" s="38">
        <v>20</v>
      </c>
      <c r="W11" s="38">
        <v>21</v>
      </c>
      <c r="X11" s="38">
        <v>22</v>
      </c>
      <c r="Y11" s="38">
        <v>23</v>
      </c>
      <c r="Z11" s="38">
        <v>24</v>
      </c>
      <c r="AA11" s="38">
        <v>25</v>
      </c>
      <c r="AB11" s="38">
        <v>26</v>
      </c>
      <c r="AC11" s="38">
        <v>27</v>
      </c>
      <c r="AD11" s="38">
        <v>28</v>
      </c>
      <c r="AE11" s="38">
        <v>29</v>
      </c>
      <c r="AF11" s="38">
        <v>30</v>
      </c>
      <c r="AG11" s="38">
        <v>31</v>
      </c>
      <c r="AH11" s="38">
        <v>32</v>
      </c>
      <c r="AI11" s="38">
        <v>33</v>
      </c>
      <c r="AJ11" s="38">
        <v>34</v>
      </c>
      <c r="AK11" s="2"/>
    </row>
    <row r="12" s="2" customFormat="1" ht="22.5" customHeight="1" spans="1:36">
      <c r="A12" s="39"/>
      <c r="B12" s="40" t="s">
        <v>62</v>
      </c>
      <c r="C12" s="41">
        <f t="shared" ref="C12:AJ12" si="0">C13</f>
        <v>49</v>
      </c>
      <c r="D12" s="41">
        <f t="shared" si="0"/>
        <v>22</v>
      </c>
      <c r="E12" s="41">
        <f t="shared" si="0"/>
        <v>2</v>
      </c>
      <c r="F12" s="41">
        <f t="shared" si="0"/>
        <v>24</v>
      </c>
      <c r="G12" s="41">
        <f t="shared" si="0"/>
        <v>1</v>
      </c>
      <c r="H12" s="41">
        <f t="shared" si="0"/>
        <v>0</v>
      </c>
      <c r="I12" s="41">
        <f t="shared" si="0"/>
        <v>49</v>
      </c>
      <c r="J12" s="41">
        <f t="shared" si="0"/>
        <v>22</v>
      </c>
      <c r="K12" s="41">
        <f t="shared" si="0"/>
        <v>3</v>
      </c>
      <c r="L12" s="41">
        <f t="shared" si="0"/>
        <v>4</v>
      </c>
      <c r="M12" s="41">
        <f t="shared" si="0"/>
        <v>0</v>
      </c>
      <c r="N12" s="41">
        <f t="shared" si="0"/>
        <v>0</v>
      </c>
      <c r="O12" s="41">
        <f t="shared" si="0"/>
        <v>1</v>
      </c>
      <c r="P12" s="41">
        <f t="shared" si="0"/>
        <v>0</v>
      </c>
      <c r="Q12" s="41">
        <f t="shared" si="0"/>
        <v>0</v>
      </c>
      <c r="R12" s="41">
        <f t="shared" si="0"/>
        <v>0</v>
      </c>
      <c r="S12" s="41">
        <f t="shared" si="0"/>
        <v>2</v>
      </c>
      <c r="T12" s="41">
        <f t="shared" si="0"/>
        <v>0</v>
      </c>
      <c r="U12" s="41">
        <f t="shared" si="0"/>
        <v>0</v>
      </c>
      <c r="V12" s="41">
        <f t="shared" si="0"/>
        <v>0</v>
      </c>
      <c r="W12" s="41">
        <f t="shared" si="0"/>
        <v>0</v>
      </c>
      <c r="X12" s="41">
        <f t="shared" si="0"/>
        <v>0</v>
      </c>
      <c r="Y12" s="41">
        <f t="shared" si="0"/>
        <v>0</v>
      </c>
      <c r="Z12" s="41">
        <f t="shared" si="0"/>
        <v>0</v>
      </c>
      <c r="AA12" s="41">
        <f t="shared" si="0"/>
        <v>0</v>
      </c>
      <c r="AB12" s="41">
        <f t="shared" si="0"/>
        <v>24</v>
      </c>
      <c r="AC12" s="41">
        <f t="shared" si="0"/>
        <v>1</v>
      </c>
      <c r="AD12" s="41">
        <f t="shared" si="0"/>
        <v>0</v>
      </c>
      <c r="AE12" s="41">
        <f t="shared" si="0"/>
        <v>0</v>
      </c>
      <c r="AF12" s="55">
        <f t="shared" si="0"/>
        <v>0</v>
      </c>
      <c r="AG12" s="41">
        <f t="shared" si="0"/>
        <v>0</v>
      </c>
      <c r="AH12" s="41">
        <f t="shared" si="0"/>
        <v>0</v>
      </c>
      <c r="AI12" s="41">
        <f t="shared" si="0"/>
        <v>9</v>
      </c>
      <c r="AJ12" s="55">
        <f t="shared" si="0"/>
        <v>2</v>
      </c>
    </row>
    <row r="13" ht="22.5" customHeight="1" spans="1:44">
      <c r="A13" s="39" t="s">
        <v>71</v>
      </c>
      <c r="B13" s="40" t="s">
        <v>72</v>
      </c>
      <c r="C13" s="41">
        <v>49</v>
      </c>
      <c r="D13" s="41">
        <v>22</v>
      </c>
      <c r="E13" s="41">
        <v>2</v>
      </c>
      <c r="F13" s="41">
        <v>24</v>
      </c>
      <c r="G13" s="41">
        <v>1</v>
      </c>
      <c r="H13" s="41">
        <v>0</v>
      </c>
      <c r="I13" s="41">
        <v>49</v>
      </c>
      <c r="J13" s="41">
        <v>22</v>
      </c>
      <c r="K13" s="41">
        <v>3</v>
      </c>
      <c r="L13" s="41">
        <v>4</v>
      </c>
      <c r="M13" s="41">
        <v>0</v>
      </c>
      <c r="N13" s="41">
        <v>0</v>
      </c>
      <c r="O13" s="41">
        <v>1</v>
      </c>
      <c r="P13" s="41">
        <v>0</v>
      </c>
      <c r="Q13" s="41">
        <v>0</v>
      </c>
      <c r="R13" s="41">
        <v>0</v>
      </c>
      <c r="S13" s="41">
        <v>2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24</v>
      </c>
      <c r="AC13" s="41">
        <v>1</v>
      </c>
      <c r="AD13" s="41">
        <v>0</v>
      </c>
      <c r="AE13" s="41">
        <v>0</v>
      </c>
      <c r="AF13" s="55">
        <v>0</v>
      </c>
      <c r="AG13" s="41">
        <v>0</v>
      </c>
      <c r="AH13" s="41">
        <v>0</v>
      </c>
      <c r="AI13" s="41">
        <v>9</v>
      </c>
      <c r="AJ13" s="55">
        <v>2</v>
      </c>
      <c r="AK13" s="2"/>
      <c r="AL13" s="2"/>
      <c r="AM13" s="2"/>
      <c r="AN13" s="2"/>
      <c r="AP13" s="2"/>
      <c r="AQ13" s="2"/>
      <c r="AR13" s="2"/>
    </row>
    <row r="14" ht="18" customHeight="1" spans="1:37">
      <c r="A14" s="42"/>
      <c r="B14" s="43"/>
      <c r="C14" s="43"/>
      <c r="D14" s="43"/>
      <c r="E14" s="43"/>
      <c r="F14" s="43"/>
      <c r="G14" s="2"/>
      <c r="H14" s="44"/>
      <c r="I14" s="2"/>
      <c r="J14" s="2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ht="18" customHeight="1" spans="1:39">
      <c r="A15" s="42"/>
      <c r="B15" s="43"/>
      <c r="C15" s="43"/>
      <c r="D15" s="43"/>
      <c r="E15" s="43"/>
      <c r="F15" s="43"/>
      <c r="G15" s="2"/>
      <c r="H15" s="44"/>
      <c r="I15" s="2"/>
      <c r="J15" s="2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2"/>
      <c r="AC15" s="2"/>
      <c r="AE15" s="2"/>
      <c r="AF15" s="2"/>
      <c r="AG15" s="2"/>
      <c r="AH15" s="2"/>
      <c r="AI15" s="2"/>
      <c r="AJ15" s="2"/>
      <c r="AM15" s="2"/>
    </row>
    <row r="16" ht="18" customHeight="1" spans="1:37">
      <c r="A16" s="42"/>
      <c r="B16" s="43"/>
      <c r="C16" s="43"/>
      <c r="D16" s="43"/>
      <c r="E16" s="43"/>
      <c r="F16" s="43"/>
      <c r="G16" s="2"/>
      <c r="H16" s="44"/>
      <c r="I16" s="2"/>
      <c r="J16" s="2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2"/>
      <c r="AC16" s="2"/>
      <c r="AE16" s="2"/>
      <c r="AF16" s="2"/>
      <c r="AG16" s="2"/>
      <c r="AH16" s="2"/>
      <c r="AI16" s="2"/>
      <c r="AJ16" s="2"/>
      <c r="AK16" s="2"/>
    </row>
    <row r="17" ht="18" customHeight="1" spans="1:36">
      <c r="A17" s="42"/>
      <c r="B17" s="43"/>
      <c r="C17" s="43"/>
      <c r="D17" s="43"/>
      <c r="E17" s="43"/>
      <c r="F17" s="43"/>
      <c r="G17" s="2"/>
      <c r="H17" s="44"/>
      <c r="J17" s="2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2"/>
      <c r="AC17" s="2"/>
      <c r="AE17" s="2"/>
      <c r="AF17" s="2"/>
      <c r="AG17" s="2"/>
      <c r="AH17" s="2"/>
      <c r="AI17" s="2"/>
      <c r="AJ17" s="2"/>
    </row>
    <row r="18" ht="18" customHeight="1" spans="1:44">
      <c r="A18" s="42"/>
      <c r="B18" s="43"/>
      <c r="C18" s="43"/>
      <c r="D18" s="43"/>
      <c r="E18" s="43"/>
      <c r="F18" s="43"/>
      <c r="H18" s="44"/>
      <c r="J18" s="2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E18" s="2"/>
      <c r="AF18" s="2"/>
      <c r="AG18" s="2"/>
      <c r="AO18" s="2"/>
      <c r="AR18" s="2"/>
    </row>
    <row r="19" ht="18" customHeight="1" spans="1:27">
      <c r="A19" s="42"/>
      <c r="B19" s="43"/>
      <c r="C19" s="43"/>
      <c r="D19" s="43"/>
      <c r="E19" s="43"/>
      <c r="F19" s="43"/>
      <c r="H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ht="18" customHeight="1" spans="1:27">
      <c r="A20" s="42"/>
      <c r="B20" s="43"/>
      <c r="C20" s="43"/>
      <c r="D20" s="43"/>
      <c r="E20" s="43"/>
      <c r="F20" s="43"/>
      <c r="H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ht="18" customHeight="1" spans="34:36">
      <c r="AH21" s="2"/>
      <c r="AI21" s="2"/>
      <c r="AJ21" s="2"/>
    </row>
    <row r="23" customHeight="1" spans="31:32">
      <c r="AE23" s="2"/>
      <c r="AF23" s="2"/>
    </row>
  </sheetData>
  <sheetProtection formatCells="0" formatColumns="0" formatRows="0"/>
  <mergeCells count="41">
    <mergeCell ref="A3:AJ3"/>
    <mergeCell ref="A6:A10"/>
    <mergeCell ref="B6:B10"/>
    <mergeCell ref="C7:C10"/>
    <mergeCell ref="D7:D10"/>
    <mergeCell ref="E7:E10"/>
    <mergeCell ref="F7:F10"/>
    <mergeCell ref="G9:G10"/>
    <mergeCell ref="H9:H10"/>
    <mergeCell ref="I7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7:AB10"/>
    <mergeCell ref="AC9:AC10"/>
    <mergeCell ref="AD9:AD10"/>
    <mergeCell ref="AE6:AE10"/>
    <mergeCell ref="AF6:AF10"/>
    <mergeCell ref="AG6:AG10"/>
    <mergeCell ref="AH6:AH10"/>
    <mergeCell ref="AI6:AI10"/>
    <mergeCell ref="AJ6:AJ10"/>
    <mergeCell ref="J7:R8"/>
    <mergeCell ref="S7:AA8"/>
    <mergeCell ref="G7:H8"/>
    <mergeCell ref="AC7:AD8"/>
  </mergeCells>
  <pageMargins left="0.75" right="0.75" top="1" bottom="1" header="0.5" footer="0.5"/>
  <pageSetup paperSize="9" orientation="portrait" horizontalDpi="1200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workbookViewId="0">
      <selection activeCell="A1" sqref="A1"/>
    </sheetView>
  </sheetViews>
  <sheetFormatPr defaultColWidth="8.8" defaultRowHeight="14.25"/>
  <cols>
    <col min="1" max="1" width="11.875" customWidth="1"/>
    <col min="2" max="2" width="33.5" customWidth="1"/>
    <col min="3" max="3" width="11.5" customWidth="1"/>
    <col min="16" max="16" width="10.25" customWidth="1"/>
  </cols>
  <sheetData>
    <row r="1" ht="15.6" customHeight="1" spans="1:1">
      <c r="A1" s="3" t="s">
        <v>446</v>
      </c>
    </row>
    <row r="2" ht="25.5" customHeight="1" spans="1:16">
      <c r="A2" s="4" t="s">
        <v>447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5.6" customHeight="1"/>
    <row r="4" ht="15.6" customHeight="1"/>
    <row r="5" s="1" customFormat="1" ht="30" customHeight="1" spans="1:16">
      <c r="A5" s="5" t="s">
        <v>383</v>
      </c>
      <c r="B5" s="5" t="s">
        <v>49</v>
      </c>
      <c r="C5" s="5" t="s">
        <v>62</v>
      </c>
      <c r="D5" s="6" t="s">
        <v>448</v>
      </c>
      <c r="E5" s="7"/>
      <c r="F5" s="7"/>
      <c r="G5" s="7"/>
      <c r="H5" s="7"/>
      <c r="I5" s="7"/>
      <c r="J5" s="7"/>
      <c r="K5" s="7"/>
      <c r="L5" s="7"/>
      <c r="M5" s="7"/>
      <c r="N5" s="7"/>
      <c r="O5" s="13"/>
      <c r="P5" s="5" t="s">
        <v>449</v>
      </c>
    </row>
    <row r="6" s="1" customFormat="1" ht="28.5" customHeight="1" spans="1:16">
      <c r="A6" s="8"/>
      <c r="B6" s="8"/>
      <c r="C6" s="8"/>
      <c r="D6" s="5" t="s">
        <v>450</v>
      </c>
      <c r="E6" s="5" t="s">
        <v>451</v>
      </c>
      <c r="F6" s="5" t="s">
        <v>452</v>
      </c>
      <c r="G6" s="5" t="s">
        <v>453</v>
      </c>
      <c r="H6" s="6" t="s">
        <v>454</v>
      </c>
      <c r="I6" s="7"/>
      <c r="J6" s="13"/>
      <c r="K6" s="5" t="s">
        <v>455</v>
      </c>
      <c r="L6" s="5" t="s">
        <v>456</v>
      </c>
      <c r="M6" s="14" t="s">
        <v>457</v>
      </c>
      <c r="N6" s="5" t="s">
        <v>458</v>
      </c>
      <c r="O6" s="5" t="s">
        <v>459</v>
      </c>
      <c r="P6" s="8"/>
    </row>
    <row r="7" s="1" customFormat="1" ht="15.6" customHeight="1" spans="1:16">
      <c r="A7" s="9"/>
      <c r="B7" s="9"/>
      <c r="C7" s="9"/>
      <c r="D7" s="9"/>
      <c r="E7" s="9"/>
      <c r="F7" s="9"/>
      <c r="G7" s="9"/>
      <c r="H7" s="10" t="s">
        <v>59</v>
      </c>
      <c r="I7" s="10" t="s">
        <v>460</v>
      </c>
      <c r="J7" s="10" t="s">
        <v>461</v>
      </c>
      <c r="K7" s="9"/>
      <c r="L7" s="9"/>
      <c r="M7" s="15"/>
      <c r="N7" s="9"/>
      <c r="O7" s="9"/>
      <c r="P7" s="9"/>
    </row>
    <row r="8" s="2" customFormat="1" ht="20.25" customHeight="1" spans="1:16">
      <c r="A8" s="11"/>
      <c r="B8" s="11"/>
      <c r="C8" s="12">
        <f t="shared" ref="C8:P8" si="0">C9</f>
        <v>49</v>
      </c>
      <c r="D8" s="12">
        <f t="shared" si="0"/>
        <v>1</v>
      </c>
      <c r="E8" s="12">
        <f t="shared" si="0"/>
        <v>21</v>
      </c>
      <c r="F8" s="12">
        <f t="shared" si="0"/>
        <v>0</v>
      </c>
      <c r="G8" s="12">
        <f t="shared" si="0"/>
        <v>1</v>
      </c>
      <c r="H8" s="12">
        <f t="shared" si="0"/>
        <v>4</v>
      </c>
      <c r="I8" s="12">
        <f t="shared" si="0"/>
        <v>2</v>
      </c>
      <c r="J8" s="12">
        <f t="shared" si="0"/>
        <v>2</v>
      </c>
      <c r="K8" s="12">
        <f t="shared" si="0"/>
        <v>4</v>
      </c>
      <c r="L8" s="12">
        <f t="shared" si="0"/>
        <v>4</v>
      </c>
      <c r="M8" s="12">
        <f t="shared" si="0"/>
        <v>2</v>
      </c>
      <c r="N8" s="12">
        <f t="shared" si="0"/>
        <v>3</v>
      </c>
      <c r="O8" s="12">
        <f t="shared" si="0"/>
        <v>9</v>
      </c>
      <c r="P8" s="12">
        <f t="shared" si="0"/>
        <v>0</v>
      </c>
    </row>
    <row r="9" ht="20.25" customHeight="1" spans="1:16">
      <c r="A9" s="11" t="s">
        <v>71</v>
      </c>
      <c r="B9" s="11" t="s">
        <v>72</v>
      </c>
      <c r="C9" s="12">
        <v>49</v>
      </c>
      <c r="D9" s="12">
        <v>1</v>
      </c>
      <c r="E9" s="12">
        <v>21</v>
      </c>
      <c r="F9" s="12">
        <v>0</v>
      </c>
      <c r="G9" s="12">
        <v>1</v>
      </c>
      <c r="H9" s="12">
        <v>4</v>
      </c>
      <c r="I9" s="12">
        <v>2</v>
      </c>
      <c r="J9" s="12">
        <v>2</v>
      </c>
      <c r="K9" s="12">
        <v>4</v>
      </c>
      <c r="L9" s="12">
        <v>4</v>
      </c>
      <c r="M9" s="12">
        <v>2</v>
      </c>
      <c r="N9" s="12">
        <v>3</v>
      </c>
      <c r="O9" s="12">
        <v>9</v>
      </c>
      <c r="P9" s="12">
        <v>0</v>
      </c>
    </row>
    <row r="21" spans="9:9">
      <c r="I21" s="16"/>
    </row>
  </sheetData>
  <sheetProtection formatCells="0" formatColumns="0" formatRows="0"/>
  <mergeCells count="16">
    <mergeCell ref="A2:P2"/>
    <mergeCell ref="D5:O5"/>
    <mergeCell ref="H6:J6"/>
    <mergeCell ref="A5:A7"/>
    <mergeCell ref="B5:B7"/>
    <mergeCell ref="C5:C7"/>
    <mergeCell ref="D6:D7"/>
    <mergeCell ref="E6:E7"/>
    <mergeCell ref="F6:F7"/>
    <mergeCell ref="G6:G7"/>
    <mergeCell ref="K6:K7"/>
    <mergeCell ref="L6:L7"/>
    <mergeCell ref="M6:M7"/>
    <mergeCell ref="N6:N7"/>
    <mergeCell ref="O6:O7"/>
    <mergeCell ref="P5:P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1" sqref="A1:D2"/>
    </sheetView>
  </sheetViews>
  <sheetFormatPr defaultColWidth="6.875" defaultRowHeight="18" customHeight="1" outlineLevelCol="3"/>
  <cols>
    <col min="1" max="1" width="21.125" style="64" customWidth="1"/>
    <col min="2" max="2" width="13.75" style="64" customWidth="1"/>
    <col min="3" max="3" width="35.625" style="64" customWidth="1"/>
    <col min="4" max="4" width="20.375" style="64" customWidth="1"/>
    <col min="5" max="164" width="6.75" style="64" customWidth="1"/>
    <col min="165" max="16384" width="6.875" style="300"/>
  </cols>
  <sheetData>
    <row r="1" ht="24" customHeight="1" spans="1:4">
      <c r="A1" s="559" t="s">
        <v>4</v>
      </c>
      <c r="B1" s="559"/>
      <c r="C1" s="559"/>
      <c r="D1" s="559"/>
    </row>
    <row r="2" ht="24" customHeight="1" spans="1:4">
      <c r="A2" s="559"/>
      <c r="B2" s="559"/>
      <c r="C2" s="559"/>
      <c r="D2" s="559"/>
    </row>
    <row r="3" customHeight="1" spans="1:4">
      <c r="A3" s="560"/>
      <c r="B3" s="75"/>
      <c r="C3" s="75"/>
      <c r="D3" s="561" t="s">
        <v>5</v>
      </c>
    </row>
    <row r="4" ht="26.25" customHeight="1" spans="1:4">
      <c r="A4" s="562" t="s">
        <v>6</v>
      </c>
      <c r="B4" s="562"/>
      <c r="C4" s="562" t="s">
        <v>7</v>
      </c>
      <c r="D4" s="562"/>
    </row>
    <row r="5" ht="25.5" customHeight="1" spans="1:4">
      <c r="A5" s="563" t="s">
        <v>8</v>
      </c>
      <c r="B5" s="564" t="s">
        <v>9</v>
      </c>
      <c r="C5" s="563" t="s">
        <v>10</v>
      </c>
      <c r="D5" s="564" t="s">
        <v>9</v>
      </c>
    </row>
    <row r="6" s="2" customFormat="1" ht="24" customHeight="1" spans="1:4">
      <c r="A6" s="565" t="s">
        <v>11</v>
      </c>
      <c r="B6" s="566">
        <v>12070942.5</v>
      </c>
      <c r="C6" s="567" t="s">
        <v>12</v>
      </c>
      <c r="D6" s="566">
        <v>10423162.38</v>
      </c>
    </row>
    <row r="7" s="2" customFormat="1" ht="24" customHeight="1" spans="1:4">
      <c r="A7" s="565" t="s">
        <v>13</v>
      </c>
      <c r="B7" s="566">
        <v>10894036.5</v>
      </c>
      <c r="C7" s="567" t="s">
        <v>14</v>
      </c>
      <c r="D7" s="566"/>
    </row>
    <row r="8" s="2" customFormat="1" ht="24" customHeight="1" spans="1:4">
      <c r="A8" s="565" t="s">
        <v>15</v>
      </c>
      <c r="B8" s="566">
        <v>1136906</v>
      </c>
      <c r="C8" s="567" t="s">
        <v>16</v>
      </c>
      <c r="D8" s="566">
        <v>6992289.94</v>
      </c>
    </row>
    <row r="9" s="2" customFormat="1" ht="24" customHeight="1" spans="1:4">
      <c r="A9" s="565" t="s">
        <v>17</v>
      </c>
      <c r="B9" s="566">
        <v>40000</v>
      </c>
      <c r="C9" s="567" t="s">
        <v>18</v>
      </c>
      <c r="D9" s="566">
        <v>124300</v>
      </c>
    </row>
    <row r="10" s="2" customFormat="1" ht="24" customHeight="1" spans="1:4">
      <c r="A10" s="556" t="s">
        <v>19</v>
      </c>
      <c r="B10" s="566">
        <v>0</v>
      </c>
      <c r="C10" s="567" t="s">
        <v>20</v>
      </c>
      <c r="D10" s="566">
        <v>3306572.44</v>
      </c>
    </row>
    <row r="11" s="2" customFormat="1" ht="24" customHeight="1" spans="1:4">
      <c r="A11" s="565" t="s">
        <v>21</v>
      </c>
      <c r="B11" s="566">
        <v>0</v>
      </c>
      <c r="C11" s="567" t="s">
        <v>22</v>
      </c>
      <c r="D11" s="566">
        <v>1928256</v>
      </c>
    </row>
    <row r="12" s="2" customFormat="1" ht="24" customHeight="1" spans="1:4">
      <c r="A12" s="568" t="s">
        <v>23</v>
      </c>
      <c r="B12" s="566">
        <v>0</v>
      </c>
      <c r="C12" s="569" t="s">
        <v>24</v>
      </c>
      <c r="D12" s="566">
        <v>1195080</v>
      </c>
    </row>
    <row r="13" s="2" customFormat="1" ht="22.5" customHeight="1" spans="1:4">
      <c r="A13" s="570" t="s">
        <v>25</v>
      </c>
      <c r="B13" s="566">
        <v>0</v>
      </c>
      <c r="C13" s="565" t="s">
        <v>26</v>
      </c>
      <c r="D13" s="566">
        <v>182676.44</v>
      </c>
    </row>
    <row r="14" s="2" customFormat="1" ht="24" customHeight="1" spans="1:4">
      <c r="A14" s="565" t="s">
        <v>27</v>
      </c>
      <c r="B14" s="566">
        <v>0</v>
      </c>
      <c r="C14" s="565" t="s">
        <v>28</v>
      </c>
      <c r="D14" s="566">
        <v>560</v>
      </c>
    </row>
    <row r="15" s="2" customFormat="1" ht="23.25" customHeight="1" spans="1:4">
      <c r="A15" s="570"/>
      <c r="B15" s="566"/>
      <c r="C15" s="565"/>
      <c r="D15" s="571"/>
    </row>
    <row r="16" s="2" customFormat="1" ht="24" customHeight="1" spans="1:4">
      <c r="A16" s="572"/>
      <c r="B16" s="573"/>
      <c r="C16" s="565" t="s">
        <v>29</v>
      </c>
      <c r="D16" s="566">
        <v>11874580.12</v>
      </c>
    </row>
    <row r="17" s="2" customFormat="1" ht="24" customHeight="1" spans="1:4">
      <c r="A17" s="572"/>
      <c r="B17" s="574"/>
      <c r="C17" s="565" t="s">
        <v>30</v>
      </c>
      <c r="D17" s="575">
        <v>1607780.12</v>
      </c>
    </row>
    <row r="18" s="2" customFormat="1" ht="24" customHeight="1" spans="1:4">
      <c r="A18" s="572"/>
      <c r="B18" s="574"/>
      <c r="C18" s="565" t="s">
        <v>31</v>
      </c>
      <c r="D18" s="576">
        <v>853498</v>
      </c>
    </row>
    <row r="19" s="2" customFormat="1" ht="24" customHeight="1" spans="1:4">
      <c r="A19" s="572"/>
      <c r="B19" s="574"/>
      <c r="C19" s="570" t="s">
        <v>32</v>
      </c>
      <c r="D19" s="566">
        <v>414482.12</v>
      </c>
    </row>
    <row r="20" s="2" customFormat="1" ht="24" customHeight="1" spans="1:4">
      <c r="A20" s="572"/>
      <c r="B20" s="574"/>
      <c r="C20" s="570" t="s">
        <v>33</v>
      </c>
      <c r="D20" s="566">
        <v>0</v>
      </c>
    </row>
    <row r="21" s="2" customFormat="1" ht="24" customHeight="1" spans="1:4">
      <c r="A21" s="572"/>
      <c r="B21" s="574"/>
      <c r="C21" s="570" t="s">
        <v>34</v>
      </c>
      <c r="D21" s="566">
        <v>334800</v>
      </c>
    </row>
    <row r="22" s="2" customFormat="1" ht="24" customHeight="1" spans="1:4">
      <c r="A22" s="572"/>
      <c r="B22" s="574"/>
      <c r="C22" s="570" t="s">
        <v>35</v>
      </c>
      <c r="D22" s="566">
        <v>10266800</v>
      </c>
    </row>
    <row r="23" s="2" customFormat="1" ht="24" customHeight="1" spans="1:4">
      <c r="A23" s="572"/>
      <c r="B23" s="574"/>
      <c r="C23" s="24" t="s">
        <v>36</v>
      </c>
      <c r="D23" s="575">
        <v>40000</v>
      </c>
    </row>
    <row r="24" s="2" customFormat="1" ht="24" customHeight="1" spans="1:4">
      <c r="A24" s="572"/>
      <c r="B24" s="574"/>
      <c r="C24" s="570" t="s">
        <v>37</v>
      </c>
      <c r="D24" s="576">
        <v>0</v>
      </c>
    </row>
    <row r="25" s="2" customFormat="1" ht="24" customHeight="1" spans="1:4">
      <c r="A25" s="572"/>
      <c r="B25" s="575"/>
      <c r="C25" s="64" t="s">
        <v>38</v>
      </c>
      <c r="D25" s="566">
        <v>0</v>
      </c>
    </row>
    <row r="26" s="2" customFormat="1" ht="24" customHeight="1" spans="1:4">
      <c r="A26" s="572"/>
      <c r="B26" s="575"/>
      <c r="C26" s="572" t="s">
        <v>39</v>
      </c>
      <c r="D26" s="575">
        <v>10226800</v>
      </c>
    </row>
    <row r="27" s="2" customFormat="1" ht="24" customHeight="1" spans="1:4">
      <c r="A27" s="572"/>
      <c r="B27" s="575"/>
      <c r="C27" s="572" t="s">
        <v>40</v>
      </c>
      <c r="D27" s="575">
        <v>0</v>
      </c>
    </row>
    <row r="28" s="2" customFormat="1" ht="24" customHeight="1" spans="1:4">
      <c r="A28" s="572"/>
      <c r="B28" s="575"/>
      <c r="C28" s="572" t="s">
        <v>41</v>
      </c>
      <c r="D28" s="575">
        <v>0</v>
      </c>
    </row>
    <row r="29" s="2" customFormat="1" ht="25.5" customHeight="1" spans="1:4">
      <c r="A29" s="572"/>
      <c r="B29" s="575"/>
      <c r="C29" s="572" t="s">
        <v>42</v>
      </c>
      <c r="D29" s="575">
        <v>0</v>
      </c>
    </row>
    <row r="30" s="2" customFormat="1" ht="25.5" customHeight="1" spans="1:4">
      <c r="A30" s="572" t="s">
        <v>43</v>
      </c>
      <c r="B30" s="566">
        <v>10226800</v>
      </c>
      <c r="C30" s="572"/>
      <c r="D30" s="566"/>
    </row>
    <row r="31" s="2" customFormat="1" customHeight="1" spans="1:4">
      <c r="A31" s="563" t="s">
        <v>44</v>
      </c>
      <c r="B31" s="575">
        <v>22297742.5</v>
      </c>
      <c r="C31" s="563" t="s">
        <v>45</v>
      </c>
      <c r="D31" s="575">
        <v>22297742.5</v>
      </c>
    </row>
  </sheetData>
  <sheetProtection formatCells="0" formatColumns="0" formatRows="0"/>
  <mergeCells count="1">
    <mergeCell ref="A1:D2"/>
  </mergeCells>
  <pageMargins left="0.609027777777778" right="0.338888888888889" top="0.229166666666667" bottom="0.159027777777778" header="0.229166666666667" footer="0.159027777777778"/>
  <pageSetup paperSize="9" scale="90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8"/>
  <sheetViews>
    <sheetView showGridLines="0" showZeros="0" tabSelected="1" zoomScale="90" zoomScaleNormal="90" workbookViewId="0">
      <selection activeCell="B24" sqref="B24"/>
    </sheetView>
  </sheetViews>
  <sheetFormatPr defaultColWidth="6.875" defaultRowHeight="22.5" customHeight="1"/>
  <cols>
    <col min="1" max="1" width="14.125" style="528" customWidth="1"/>
    <col min="2" max="2" width="32.75" style="529" customWidth="1"/>
    <col min="3" max="9" width="11.75" style="530" customWidth="1"/>
    <col min="10" max="10" width="10.875" style="530" customWidth="1"/>
    <col min="11" max="11" width="12" style="530" customWidth="1"/>
    <col min="12" max="16" width="11.75" style="530" customWidth="1"/>
    <col min="17" max="17" width="10.125" style="64" customWidth="1"/>
    <col min="18" max="18" width="11" style="64" customWidth="1"/>
    <col min="19" max="19" width="8.75" style="64" customWidth="1"/>
    <col min="20" max="20" width="9.25" style="64" customWidth="1"/>
    <col min="21" max="21" width="9.75" style="64" customWidth="1"/>
    <col min="22" max="22" width="8.375" style="64" customWidth="1"/>
    <col min="23" max="249" width="6.75" style="64" customWidth="1"/>
  </cols>
  <sheetData>
    <row r="1" ht="30" customHeight="1" spans="1:21">
      <c r="A1" s="531"/>
      <c r="B1" s="532"/>
      <c r="C1" s="533"/>
      <c r="D1" s="533"/>
      <c r="E1" s="533"/>
      <c r="F1" s="533"/>
      <c r="G1" s="534"/>
      <c r="H1" s="534"/>
      <c r="I1" s="553"/>
      <c r="J1" s="553"/>
      <c r="K1" s="553"/>
      <c r="L1" s="553"/>
      <c r="M1" s="553"/>
      <c r="N1" s="553"/>
      <c r="O1" s="553"/>
      <c r="P1" s="554" t="s">
        <v>46</v>
      </c>
      <c r="Q1" s="553"/>
      <c r="R1" s="553"/>
      <c r="S1" s="553"/>
      <c r="T1" s="556"/>
      <c r="U1"/>
    </row>
    <row r="2" ht="29.25" customHeight="1" spans="1:229">
      <c r="A2" s="535" t="s">
        <v>47</v>
      </c>
      <c r="B2" s="536"/>
      <c r="C2" s="537"/>
      <c r="D2" s="537"/>
      <c r="E2" s="537"/>
      <c r="F2" s="537"/>
      <c r="G2" s="538"/>
      <c r="H2" s="538"/>
      <c r="I2" s="536"/>
      <c r="J2" s="536"/>
      <c r="K2" s="536"/>
      <c r="L2" s="536"/>
      <c r="M2" s="536"/>
      <c r="N2" s="536"/>
      <c r="O2" s="536"/>
      <c r="P2" s="331"/>
      <c r="Q2"/>
      <c r="R2" s="536"/>
      <c r="S2" s="536"/>
      <c r="T2" s="536"/>
      <c r="U2" s="557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</row>
    <row r="3" customHeight="1" spans="1:249">
      <c r="A3" s="23"/>
      <c r="B3" s="539"/>
      <c r="C3" s="540"/>
      <c r="D3" s="540"/>
      <c r="E3" s="540"/>
      <c r="F3" s="540"/>
      <c r="G3" s="541"/>
      <c r="H3" s="541"/>
      <c r="I3" s="554"/>
      <c r="J3" s="554"/>
      <c r="K3" s="554"/>
      <c r="L3" s="554"/>
      <c r="M3" s="554"/>
      <c r="N3" s="554"/>
      <c r="O3" s="554"/>
      <c r="P3" s="554" t="s">
        <v>5</v>
      </c>
      <c r="Q3"/>
      <c r="R3" s="553"/>
      <c r="S3" s="553"/>
      <c r="T3" s="556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="525" customFormat="1" customHeight="1" spans="1:250">
      <c r="A4" s="34" t="s">
        <v>48</v>
      </c>
      <c r="B4" s="34" t="s">
        <v>49</v>
      </c>
      <c r="C4" s="542" t="s">
        <v>50</v>
      </c>
      <c r="D4" s="543" t="s">
        <v>51</v>
      </c>
      <c r="E4" s="544"/>
      <c r="F4" s="545"/>
      <c r="G4" s="34" t="s">
        <v>52</v>
      </c>
      <c r="H4" s="32" t="s">
        <v>53</v>
      </c>
      <c r="I4" s="32"/>
      <c r="J4" s="32"/>
      <c r="K4" s="32"/>
      <c r="L4" s="32" t="s">
        <v>54</v>
      </c>
      <c r="M4" s="32" t="s">
        <v>55</v>
      </c>
      <c r="N4" s="32" t="s">
        <v>56</v>
      </c>
      <c r="O4" s="32" t="s">
        <v>57</v>
      </c>
      <c r="P4" s="32" t="s">
        <v>58</v>
      </c>
      <c r="Q4"/>
      <c r="R4"/>
      <c r="S4"/>
      <c r="T4"/>
      <c r="U4"/>
      <c r="V4"/>
      <c r="W4" s="558"/>
      <c r="X4" s="558"/>
      <c r="Y4" s="558"/>
      <c r="Z4" s="558"/>
      <c r="AA4" s="558"/>
      <c r="AB4" s="558"/>
      <c r="AC4" s="558"/>
      <c r="AD4" s="558"/>
      <c r="AE4" s="558"/>
      <c r="AF4" s="558"/>
      <c r="AG4" s="558"/>
      <c r="AH4" s="558"/>
      <c r="AI4" s="558"/>
      <c r="AJ4" s="558"/>
      <c r="AK4" s="558"/>
      <c r="AL4" s="558"/>
      <c r="AM4" s="558"/>
      <c r="AN4" s="558"/>
      <c r="AO4" s="558"/>
      <c r="AP4" s="558"/>
      <c r="AQ4" s="558"/>
      <c r="AR4" s="558"/>
      <c r="AS4" s="558"/>
      <c r="AT4" s="558"/>
      <c r="AU4" s="558"/>
      <c r="AV4" s="558"/>
      <c r="AW4" s="558"/>
      <c r="AX4" s="558"/>
      <c r="AY4" s="558"/>
      <c r="AZ4" s="558"/>
      <c r="BA4" s="558"/>
      <c r="BB4" s="558"/>
      <c r="BC4" s="558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</row>
    <row r="5" s="526" customFormat="1" customHeight="1" spans="1:250">
      <c r="A5" s="36"/>
      <c r="B5" s="36"/>
      <c r="C5" s="546"/>
      <c r="D5" s="542" t="s">
        <v>59</v>
      </c>
      <c r="E5" s="542" t="s">
        <v>60</v>
      </c>
      <c r="F5" s="542" t="s">
        <v>61</v>
      </c>
      <c r="G5" s="36"/>
      <c r="H5" s="37" t="s">
        <v>62</v>
      </c>
      <c r="I5" s="32" t="s">
        <v>63</v>
      </c>
      <c r="J5" s="32" t="s">
        <v>64</v>
      </c>
      <c r="K5" s="355" t="s">
        <v>65</v>
      </c>
      <c r="L5" s="32"/>
      <c r="M5" s="32"/>
      <c r="N5" s="32"/>
      <c r="O5" s="32"/>
      <c r="P5" s="32"/>
      <c r="Q5"/>
      <c r="R5"/>
      <c r="S5"/>
      <c r="T5"/>
      <c r="U5"/>
      <c r="V5"/>
      <c r="W5" s="558"/>
      <c r="X5" s="558"/>
      <c r="Y5" s="558"/>
      <c r="Z5" s="558"/>
      <c r="AA5" s="558"/>
      <c r="AB5" s="558"/>
      <c r="AC5" s="558"/>
      <c r="AD5" s="558"/>
      <c r="AE5" s="558"/>
      <c r="AF5" s="558"/>
      <c r="AG5" s="558"/>
      <c r="AH5" s="558"/>
      <c r="AI5" s="558"/>
      <c r="AJ5" s="558"/>
      <c r="AK5" s="558"/>
      <c r="AL5" s="558"/>
      <c r="AM5" s="558"/>
      <c r="AN5" s="558"/>
      <c r="AO5" s="558"/>
      <c r="AP5" s="558"/>
      <c r="AQ5" s="558"/>
      <c r="AR5" s="558"/>
      <c r="AS5" s="558"/>
      <c r="AT5" s="558"/>
      <c r="AU5" s="558"/>
      <c r="AV5" s="558"/>
      <c r="AW5" s="558"/>
      <c r="AX5" s="558"/>
      <c r="AZ5" s="558"/>
      <c r="BA5" s="558"/>
      <c r="BB5" s="558"/>
      <c r="BC5" s="558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</row>
    <row r="6" s="527" customFormat="1" customHeight="1" spans="1:250">
      <c r="A6" s="35"/>
      <c r="B6" s="35"/>
      <c r="C6" s="547"/>
      <c r="D6" s="547"/>
      <c r="E6" s="547"/>
      <c r="F6" s="547"/>
      <c r="G6" s="35"/>
      <c r="H6" s="30"/>
      <c r="I6" s="32"/>
      <c r="J6" s="32"/>
      <c r="K6" s="355"/>
      <c r="L6" s="32"/>
      <c r="M6" s="32"/>
      <c r="N6" s="32"/>
      <c r="O6" s="32"/>
      <c r="P6" s="32"/>
      <c r="Q6"/>
      <c r="R6"/>
      <c r="S6"/>
      <c r="T6"/>
      <c r="U6"/>
      <c r="V6"/>
      <c r="W6" s="558"/>
      <c r="X6" s="558"/>
      <c r="Y6" s="558"/>
      <c r="Z6" s="558"/>
      <c r="AA6" s="558"/>
      <c r="AB6" s="558"/>
      <c r="AC6" s="558"/>
      <c r="AD6" s="558"/>
      <c r="AE6" s="558"/>
      <c r="AF6" s="558"/>
      <c r="AG6" s="558"/>
      <c r="AH6" s="558"/>
      <c r="AI6" s="558"/>
      <c r="AJ6" s="558"/>
      <c r="AK6" s="558"/>
      <c r="AL6" s="558"/>
      <c r="AM6" s="558"/>
      <c r="AN6" s="558"/>
      <c r="AO6" s="558"/>
      <c r="AP6" s="558"/>
      <c r="AQ6" s="558"/>
      <c r="AR6" s="558"/>
      <c r="AS6" s="558"/>
      <c r="AT6" s="558"/>
      <c r="AU6" s="558"/>
      <c r="AV6" s="558"/>
      <c r="AW6" s="558"/>
      <c r="AX6" s="558"/>
      <c r="AY6" s="558"/>
      <c r="AZ6" s="558"/>
      <c r="BA6" s="558"/>
      <c r="BB6" s="558"/>
      <c r="BC6" s="558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</row>
    <row r="7" s="1" customFormat="1" customHeight="1" spans="1:250">
      <c r="A7" s="290" t="s">
        <v>66</v>
      </c>
      <c r="B7" s="73" t="s">
        <v>66</v>
      </c>
      <c r="C7" s="548" t="s">
        <v>67</v>
      </c>
      <c r="D7" s="548" t="s">
        <v>68</v>
      </c>
      <c r="E7" s="548">
        <v>3</v>
      </c>
      <c r="F7" s="549">
        <v>4</v>
      </c>
      <c r="G7" s="290" t="s">
        <v>69</v>
      </c>
      <c r="H7" s="290" t="s">
        <v>70</v>
      </c>
      <c r="I7" s="72">
        <v>7</v>
      </c>
      <c r="J7" s="73">
        <v>8</v>
      </c>
      <c r="K7" s="73">
        <v>9</v>
      </c>
      <c r="L7" s="73">
        <v>10</v>
      </c>
      <c r="M7" s="555">
        <v>11</v>
      </c>
      <c r="N7" s="73">
        <v>12</v>
      </c>
      <c r="O7" s="73">
        <v>13</v>
      </c>
      <c r="P7" s="73">
        <v>14</v>
      </c>
      <c r="Q7" s="43"/>
      <c r="R7"/>
      <c r="S7"/>
      <c r="T7"/>
      <c r="U7"/>
      <c r="V7"/>
      <c r="W7" s="43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</row>
    <row r="8" s="2" customFormat="1" customHeight="1" spans="1:16">
      <c r="A8" s="550"/>
      <c r="B8" s="551" t="s">
        <v>62</v>
      </c>
      <c r="C8" s="552">
        <f t="shared" ref="C8:P8" si="0">C9</f>
        <v>22297742.5</v>
      </c>
      <c r="D8" s="552">
        <f t="shared" si="0"/>
        <v>10226800</v>
      </c>
      <c r="E8" s="552">
        <f t="shared" si="0"/>
        <v>292000</v>
      </c>
      <c r="F8" s="552">
        <f t="shared" si="0"/>
        <v>9934800</v>
      </c>
      <c r="G8" s="552">
        <f t="shared" si="0"/>
        <v>12070942.5</v>
      </c>
      <c r="H8" s="552">
        <f t="shared" si="0"/>
        <v>12070942.5</v>
      </c>
      <c r="I8" s="552">
        <f t="shared" si="0"/>
        <v>10894036.5</v>
      </c>
      <c r="J8" s="552">
        <f t="shared" si="0"/>
        <v>1136906</v>
      </c>
      <c r="K8" s="552">
        <f t="shared" si="0"/>
        <v>40000</v>
      </c>
      <c r="L8" s="552">
        <f t="shared" si="0"/>
        <v>0</v>
      </c>
      <c r="M8" s="552">
        <f t="shared" si="0"/>
        <v>0</v>
      </c>
      <c r="N8" s="552">
        <f t="shared" si="0"/>
        <v>0</v>
      </c>
      <c r="O8" s="552">
        <f t="shared" si="0"/>
        <v>0</v>
      </c>
      <c r="P8" s="552">
        <f t="shared" si="0"/>
        <v>0</v>
      </c>
    </row>
    <row r="9" customHeight="1" spans="1:16">
      <c r="A9" s="550" t="s">
        <v>71</v>
      </c>
      <c r="B9" s="551" t="s">
        <v>72</v>
      </c>
      <c r="C9" s="552">
        <v>22297742.5</v>
      </c>
      <c r="D9" s="552">
        <v>10226800</v>
      </c>
      <c r="E9" s="552">
        <v>292000</v>
      </c>
      <c r="F9" s="552">
        <v>9934800</v>
      </c>
      <c r="G9" s="552">
        <v>12070942.5</v>
      </c>
      <c r="H9" s="552">
        <v>12070942.5</v>
      </c>
      <c r="I9" s="552">
        <v>10894036.5</v>
      </c>
      <c r="J9" s="552">
        <v>1136906</v>
      </c>
      <c r="K9" s="552">
        <v>40000</v>
      </c>
      <c r="L9" s="552">
        <v>0</v>
      </c>
      <c r="M9" s="552">
        <v>0</v>
      </c>
      <c r="N9" s="552">
        <v>0</v>
      </c>
      <c r="O9" s="552">
        <v>0</v>
      </c>
      <c r="P9" s="552">
        <v>0</v>
      </c>
    </row>
    <row r="18" customHeight="1" spans="17:17">
      <c r="Q18" s="64" t="s">
        <v>73</v>
      </c>
    </row>
  </sheetData>
  <sheetProtection formatCells="0" formatColumns="0" formatRows="0"/>
  <mergeCells count="18">
    <mergeCell ref="D4:F4"/>
    <mergeCell ref="H4:K4"/>
    <mergeCell ref="A4:A6"/>
    <mergeCell ref="B4:B6"/>
    <mergeCell ref="C4:C6"/>
    <mergeCell ref="D5:D6"/>
    <mergeCell ref="E5:E6"/>
    <mergeCell ref="F5:F6"/>
    <mergeCell ref="G4:G6"/>
    <mergeCell ref="H5:H6"/>
    <mergeCell ref="I5:I6"/>
    <mergeCell ref="J5:J6"/>
    <mergeCell ref="K5:K6"/>
    <mergeCell ref="L4:L6"/>
    <mergeCell ref="M4:M6"/>
    <mergeCell ref="N4:N6"/>
    <mergeCell ref="O4:O6"/>
    <mergeCell ref="P4:P6"/>
  </mergeCells>
  <pageMargins left="0.4" right="0.229166666666667" top="0.25" bottom="0.349305555555556" header="0.238888888888889" footer="0.309027777777778"/>
  <pageSetup paperSize="9" scale="56" orientation="landscape" horizontalDpi="1200" verticalDpi="1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0"/>
  <sheetViews>
    <sheetView showGridLines="0" showZeros="0" workbookViewId="0">
      <selection activeCell="M1" sqref="A$1:X$1048576"/>
    </sheetView>
  </sheetViews>
  <sheetFormatPr defaultColWidth="8" defaultRowHeight="26.25" customHeight="1"/>
  <cols>
    <col min="1" max="1" width="5" style="419" customWidth="1"/>
    <col min="2" max="2" width="5.75" style="419" customWidth="1"/>
    <col min="3" max="4" width="8.375" style="482" customWidth="1"/>
    <col min="5" max="5" width="34.625" style="419" customWidth="1"/>
    <col min="6" max="6" width="13.25" style="483" customWidth="1"/>
    <col min="7" max="7" width="14.125" style="483" customWidth="1"/>
    <col min="8" max="8" width="12.5" style="483" customWidth="1"/>
    <col min="9" max="9" width="11.375" style="483" customWidth="1"/>
    <col min="10" max="10" width="13.25" style="483" customWidth="1"/>
    <col min="11" max="12" width="11.3" style="483" customWidth="1"/>
    <col min="13" max="13" width="9" style="483" customWidth="1"/>
    <col min="14" max="14" width="7.75" style="483" customWidth="1"/>
    <col min="15" max="15" width="8" style="483" customWidth="1"/>
    <col min="16" max="16" width="8.75" style="483" customWidth="1"/>
    <col min="17" max="17" width="8" style="483" customWidth="1"/>
    <col min="18" max="18" width="6.75" style="483" customWidth="1"/>
    <col min="19" max="19" width="7.125" style="483" customWidth="1"/>
    <col min="20" max="20" width="10.125" style="483" customWidth="1"/>
    <col min="21" max="22" width="11" style="483" customWidth="1"/>
    <col min="23" max="23" width="9.875" style="483" customWidth="1"/>
    <col min="24" max="24" width="13.625" style="483" customWidth="1"/>
    <col min="25" max="25" width="10.625" style="173" customWidth="1"/>
    <col min="26" max="16384" width="8" style="173"/>
  </cols>
  <sheetData>
    <row r="1" customHeight="1" spans="1:24">
      <c r="A1" s="484"/>
      <c r="B1" s="484"/>
      <c r="C1" s="148"/>
      <c r="D1" s="148"/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 t="s">
        <v>74</v>
      </c>
    </row>
    <row r="2" customHeight="1" spans="1:32">
      <c r="A2" s="149" t="s">
        <v>75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522"/>
      <c r="Z2" s="522"/>
      <c r="AA2" s="522"/>
      <c r="AB2" s="522"/>
      <c r="AC2" s="522"/>
      <c r="AD2" s="523"/>
      <c r="AE2" s="523"/>
      <c r="AF2" s="523"/>
    </row>
    <row r="3" s="175" customFormat="1" customHeight="1" spans="1:24">
      <c r="A3" s="485"/>
      <c r="B3" s="486"/>
      <c r="C3" s="487"/>
      <c r="D3" s="487"/>
      <c r="E3" s="150"/>
      <c r="F3" s="151"/>
      <c r="G3" s="174"/>
      <c r="H3" s="174"/>
      <c r="I3" s="174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48" t="s">
        <v>5</v>
      </c>
    </row>
    <row r="4" s="175" customFormat="1" customHeight="1" spans="1:25">
      <c r="A4" s="488" t="s">
        <v>76</v>
      </c>
      <c r="B4" s="489"/>
      <c r="C4" s="490"/>
      <c r="D4" s="491" t="s">
        <v>48</v>
      </c>
      <c r="E4" s="492" t="s">
        <v>77</v>
      </c>
      <c r="F4" s="492" t="s">
        <v>78</v>
      </c>
      <c r="G4" s="493" t="s">
        <v>79</v>
      </c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3" t="s">
        <v>29</v>
      </c>
      <c r="U4" s="494"/>
      <c r="V4" s="494"/>
      <c r="W4" s="494"/>
      <c r="X4" s="494"/>
      <c r="Y4" s="524"/>
    </row>
    <row r="5" s="175" customFormat="1" customHeight="1" spans="1:25">
      <c r="A5" s="495" t="s">
        <v>80</v>
      </c>
      <c r="B5" s="496" t="s">
        <v>81</v>
      </c>
      <c r="C5" s="497" t="s">
        <v>82</v>
      </c>
      <c r="D5" s="498"/>
      <c r="E5" s="492"/>
      <c r="F5" s="492"/>
      <c r="G5" s="499" t="s">
        <v>62</v>
      </c>
      <c r="H5" s="500" t="s">
        <v>83</v>
      </c>
      <c r="I5" s="504"/>
      <c r="J5" s="504"/>
      <c r="K5" s="504"/>
      <c r="L5" s="504"/>
      <c r="M5" s="505"/>
      <c r="N5" s="500" t="s">
        <v>84</v>
      </c>
      <c r="O5" s="504"/>
      <c r="P5" s="504"/>
      <c r="Q5" s="504"/>
      <c r="R5" s="504"/>
      <c r="S5" s="505"/>
      <c r="T5" s="424" t="s">
        <v>59</v>
      </c>
      <c r="U5" s="510" t="s">
        <v>85</v>
      </c>
      <c r="V5" s="511"/>
      <c r="W5" s="512"/>
      <c r="X5" s="513" t="s">
        <v>86</v>
      </c>
      <c r="Y5" s="524"/>
    </row>
    <row r="6" s="175" customFormat="1" customHeight="1" spans="1:25">
      <c r="A6" s="495"/>
      <c r="B6" s="496"/>
      <c r="C6" s="497"/>
      <c r="D6" s="498"/>
      <c r="E6" s="492"/>
      <c r="F6" s="492"/>
      <c r="G6" s="499"/>
      <c r="H6" s="500" t="s">
        <v>87</v>
      </c>
      <c r="I6" s="504"/>
      <c r="J6" s="505"/>
      <c r="K6" s="500" t="s">
        <v>88</v>
      </c>
      <c r="L6" s="504"/>
      <c r="M6" s="505"/>
      <c r="N6" s="506" t="s">
        <v>89</v>
      </c>
      <c r="O6" s="506"/>
      <c r="P6" s="506"/>
      <c r="Q6" s="514" t="s">
        <v>90</v>
      </c>
      <c r="R6" s="514"/>
      <c r="S6" s="515"/>
      <c r="T6" s="431"/>
      <c r="U6" s="516"/>
      <c r="V6" s="517"/>
      <c r="W6" s="518"/>
      <c r="X6" s="519"/>
      <c r="Y6" s="524"/>
    </row>
    <row r="7" customHeight="1" spans="1:24">
      <c r="A7" s="444"/>
      <c r="B7" s="501"/>
      <c r="C7" s="497"/>
      <c r="D7" s="502"/>
      <c r="E7" s="492"/>
      <c r="F7" s="492"/>
      <c r="G7" s="499"/>
      <c r="H7" s="499" t="s">
        <v>59</v>
      </c>
      <c r="I7" s="507" t="s">
        <v>91</v>
      </c>
      <c r="J7" s="507" t="s">
        <v>92</v>
      </c>
      <c r="K7" s="499" t="s">
        <v>59</v>
      </c>
      <c r="L7" s="507" t="s">
        <v>91</v>
      </c>
      <c r="M7" s="507" t="s">
        <v>92</v>
      </c>
      <c r="N7" s="508" t="s">
        <v>59</v>
      </c>
      <c r="O7" s="509" t="s">
        <v>91</v>
      </c>
      <c r="P7" s="509" t="s">
        <v>92</v>
      </c>
      <c r="Q7" s="508" t="s">
        <v>59</v>
      </c>
      <c r="R7" s="509" t="s">
        <v>91</v>
      </c>
      <c r="S7" s="509" t="s">
        <v>92</v>
      </c>
      <c r="T7" s="434"/>
      <c r="U7" s="520" t="s">
        <v>93</v>
      </c>
      <c r="V7" s="520" t="s">
        <v>94</v>
      </c>
      <c r="W7" s="520" t="s">
        <v>95</v>
      </c>
      <c r="X7" s="521"/>
    </row>
    <row r="8" customHeight="1" spans="1:24">
      <c r="A8" s="503" t="s">
        <v>66</v>
      </c>
      <c r="B8" s="503" t="s">
        <v>66</v>
      </c>
      <c r="C8" s="503" t="s">
        <v>66</v>
      </c>
      <c r="D8" s="503"/>
      <c r="E8" s="503" t="s">
        <v>66</v>
      </c>
      <c r="F8" s="503" t="s">
        <v>96</v>
      </c>
      <c r="G8" s="503" t="s">
        <v>97</v>
      </c>
      <c r="H8" s="503" t="s">
        <v>98</v>
      </c>
      <c r="I8" s="503">
        <v>4</v>
      </c>
      <c r="J8" s="503">
        <v>5</v>
      </c>
      <c r="K8" s="503" t="s">
        <v>99</v>
      </c>
      <c r="L8" s="503">
        <v>7</v>
      </c>
      <c r="M8" s="503">
        <v>8</v>
      </c>
      <c r="N8" s="503" t="s">
        <v>100</v>
      </c>
      <c r="O8" s="503">
        <v>10</v>
      </c>
      <c r="P8" s="503">
        <v>11</v>
      </c>
      <c r="Q8" s="503" t="s">
        <v>101</v>
      </c>
      <c r="R8" s="503">
        <v>13</v>
      </c>
      <c r="S8" s="503">
        <v>14</v>
      </c>
      <c r="T8" s="503" t="s">
        <v>102</v>
      </c>
      <c r="U8" s="503">
        <v>16</v>
      </c>
      <c r="V8" s="503">
        <v>17</v>
      </c>
      <c r="W8" s="503">
        <v>18</v>
      </c>
      <c r="X8" s="503">
        <v>19</v>
      </c>
    </row>
    <row r="9" customHeight="1" spans="1:24">
      <c r="A9" s="438"/>
      <c r="B9" s="438"/>
      <c r="C9" s="439"/>
      <c r="D9" s="438"/>
      <c r="E9" s="439" t="s">
        <v>62</v>
      </c>
      <c r="F9" s="465">
        <f t="shared" ref="F9:X9" si="0">F10</f>
        <v>22297742.5</v>
      </c>
      <c r="G9" s="465">
        <f t="shared" si="0"/>
        <v>10423162.38</v>
      </c>
      <c r="H9" s="465">
        <f t="shared" si="0"/>
        <v>6992289.94</v>
      </c>
      <c r="I9" s="465">
        <f t="shared" si="0"/>
        <v>6992289.94</v>
      </c>
      <c r="J9" s="465">
        <f t="shared" si="0"/>
        <v>0</v>
      </c>
      <c r="K9" s="465">
        <f t="shared" si="0"/>
        <v>124300</v>
      </c>
      <c r="L9" s="465">
        <f t="shared" si="0"/>
        <v>124300</v>
      </c>
      <c r="M9" s="465">
        <f t="shared" si="0"/>
        <v>0</v>
      </c>
      <c r="N9" s="465">
        <f t="shared" si="0"/>
        <v>1928256</v>
      </c>
      <c r="O9" s="465">
        <f t="shared" si="0"/>
        <v>791350</v>
      </c>
      <c r="P9" s="465">
        <f t="shared" si="0"/>
        <v>1136906</v>
      </c>
      <c r="Q9" s="465">
        <f t="shared" si="0"/>
        <v>0</v>
      </c>
      <c r="R9" s="465">
        <f t="shared" si="0"/>
        <v>0</v>
      </c>
      <c r="S9" s="465">
        <f t="shared" si="0"/>
        <v>0</v>
      </c>
      <c r="T9" s="465">
        <f t="shared" si="0"/>
        <v>11874580.12</v>
      </c>
      <c r="U9" s="465">
        <f t="shared" si="0"/>
        <v>1267980.12</v>
      </c>
      <c r="V9" s="465">
        <f t="shared" si="0"/>
        <v>0</v>
      </c>
      <c r="W9" s="465">
        <f t="shared" si="0"/>
        <v>339800</v>
      </c>
      <c r="X9" s="465">
        <f t="shared" si="0"/>
        <v>10271800</v>
      </c>
    </row>
    <row r="10" customHeight="1" spans="1:24">
      <c r="A10" s="438"/>
      <c r="B10" s="438"/>
      <c r="C10" s="439"/>
      <c r="D10" s="438" t="s">
        <v>71</v>
      </c>
      <c r="E10" s="439" t="s">
        <v>72</v>
      </c>
      <c r="F10" s="465">
        <f t="shared" ref="F10:X10" si="1">F11+F20+F23+F36+F41+F46+F55+F58</f>
        <v>22297742.5</v>
      </c>
      <c r="G10" s="465">
        <f t="shared" si="1"/>
        <v>10423162.38</v>
      </c>
      <c r="H10" s="465">
        <f t="shared" si="1"/>
        <v>6992289.94</v>
      </c>
      <c r="I10" s="465">
        <f t="shared" si="1"/>
        <v>6992289.94</v>
      </c>
      <c r="J10" s="465">
        <f t="shared" si="1"/>
        <v>0</v>
      </c>
      <c r="K10" s="465">
        <f t="shared" si="1"/>
        <v>124300</v>
      </c>
      <c r="L10" s="465">
        <f t="shared" si="1"/>
        <v>124300</v>
      </c>
      <c r="M10" s="465">
        <f t="shared" si="1"/>
        <v>0</v>
      </c>
      <c r="N10" s="465">
        <f t="shared" si="1"/>
        <v>1928256</v>
      </c>
      <c r="O10" s="465">
        <f t="shared" si="1"/>
        <v>791350</v>
      </c>
      <c r="P10" s="465">
        <f t="shared" si="1"/>
        <v>1136906</v>
      </c>
      <c r="Q10" s="465">
        <f t="shared" si="1"/>
        <v>0</v>
      </c>
      <c r="R10" s="465">
        <f t="shared" si="1"/>
        <v>0</v>
      </c>
      <c r="S10" s="465">
        <f t="shared" si="1"/>
        <v>0</v>
      </c>
      <c r="T10" s="465">
        <f t="shared" si="1"/>
        <v>11874580.12</v>
      </c>
      <c r="U10" s="465">
        <f t="shared" si="1"/>
        <v>1267980.12</v>
      </c>
      <c r="V10" s="465">
        <f t="shared" si="1"/>
        <v>0</v>
      </c>
      <c r="W10" s="465">
        <f t="shared" si="1"/>
        <v>339800</v>
      </c>
      <c r="X10" s="465">
        <f t="shared" si="1"/>
        <v>10271800</v>
      </c>
    </row>
    <row r="11" customHeight="1" spans="1:24">
      <c r="A11" s="438" t="s">
        <v>103</v>
      </c>
      <c r="B11" s="438"/>
      <c r="C11" s="439"/>
      <c r="D11" s="438"/>
      <c r="E11" s="439" t="s">
        <v>104</v>
      </c>
      <c r="F11" s="465">
        <f t="shared" ref="F11:X11" si="2">F12+F15+F18</f>
        <v>5469434.34</v>
      </c>
      <c r="G11" s="465">
        <f t="shared" si="2"/>
        <v>5464434.34</v>
      </c>
      <c r="H11" s="465">
        <f t="shared" si="2"/>
        <v>2961241.74</v>
      </c>
      <c r="I11" s="465">
        <f t="shared" si="2"/>
        <v>2961241.74</v>
      </c>
      <c r="J11" s="465">
        <f t="shared" si="2"/>
        <v>0</v>
      </c>
      <c r="K11" s="465">
        <f t="shared" si="2"/>
        <v>27900</v>
      </c>
      <c r="L11" s="465">
        <f t="shared" si="2"/>
        <v>27900</v>
      </c>
      <c r="M11" s="465">
        <f t="shared" si="2"/>
        <v>0</v>
      </c>
      <c r="N11" s="465">
        <f t="shared" si="2"/>
        <v>1572956</v>
      </c>
      <c r="O11" s="465">
        <f t="shared" si="2"/>
        <v>436050</v>
      </c>
      <c r="P11" s="465">
        <f t="shared" si="2"/>
        <v>1136906</v>
      </c>
      <c r="Q11" s="465">
        <f t="shared" si="2"/>
        <v>0</v>
      </c>
      <c r="R11" s="465">
        <f t="shared" si="2"/>
        <v>0</v>
      </c>
      <c r="S11" s="465">
        <f t="shared" si="2"/>
        <v>0</v>
      </c>
      <c r="T11" s="465">
        <f t="shared" si="2"/>
        <v>5000</v>
      </c>
      <c r="U11" s="465">
        <f t="shared" si="2"/>
        <v>0</v>
      </c>
      <c r="V11" s="465">
        <f t="shared" si="2"/>
        <v>0</v>
      </c>
      <c r="W11" s="465">
        <f t="shared" si="2"/>
        <v>5000</v>
      </c>
      <c r="X11" s="465">
        <f t="shared" si="2"/>
        <v>5000</v>
      </c>
    </row>
    <row r="12" customHeight="1" spans="1:24">
      <c r="A12" s="438"/>
      <c r="B12" s="438" t="s">
        <v>105</v>
      </c>
      <c r="C12" s="439"/>
      <c r="D12" s="438"/>
      <c r="E12" s="439" t="s">
        <v>106</v>
      </c>
      <c r="F12" s="465">
        <f t="shared" ref="F12:X12" si="3">SUM(F13:F14)</f>
        <v>218019.07</v>
      </c>
      <c r="G12" s="465">
        <f t="shared" si="3"/>
        <v>213019.07</v>
      </c>
      <c r="H12" s="465">
        <f t="shared" si="3"/>
        <v>128561.61</v>
      </c>
      <c r="I12" s="465">
        <f t="shared" si="3"/>
        <v>128561.61</v>
      </c>
      <c r="J12" s="465">
        <f t="shared" si="3"/>
        <v>0</v>
      </c>
      <c r="K12" s="465">
        <f t="shared" si="3"/>
        <v>0</v>
      </c>
      <c r="L12" s="465">
        <f t="shared" si="3"/>
        <v>0</v>
      </c>
      <c r="M12" s="465">
        <f t="shared" si="3"/>
        <v>0</v>
      </c>
      <c r="N12" s="465">
        <f t="shared" si="3"/>
        <v>46150</v>
      </c>
      <c r="O12" s="465">
        <f t="shared" si="3"/>
        <v>16150</v>
      </c>
      <c r="P12" s="465">
        <f t="shared" si="3"/>
        <v>30000</v>
      </c>
      <c r="Q12" s="465">
        <f t="shared" si="3"/>
        <v>0</v>
      </c>
      <c r="R12" s="465">
        <f t="shared" si="3"/>
        <v>0</v>
      </c>
      <c r="S12" s="465">
        <f t="shared" si="3"/>
        <v>0</v>
      </c>
      <c r="T12" s="465">
        <f t="shared" si="3"/>
        <v>5000</v>
      </c>
      <c r="U12" s="465">
        <f t="shared" si="3"/>
        <v>0</v>
      </c>
      <c r="V12" s="465">
        <f t="shared" si="3"/>
        <v>0</v>
      </c>
      <c r="W12" s="465">
        <f t="shared" si="3"/>
        <v>5000</v>
      </c>
      <c r="X12" s="465">
        <f t="shared" si="3"/>
        <v>5000</v>
      </c>
    </row>
    <row r="13" customHeight="1" spans="1:24">
      <c r="A13" s="438" t="s">
        <v>107</v>
      </c>
      <c r="B13" s="438" t="s">
        <v>107</v>
      </c>
      <c r="C13" s="439">
        <v>2010101</v>
      </c>
      <c r="D13" s="438" t="s">
        <v>107</v>
      </c>
      <c r="E13" s="439" t="s">
        <v>108</v>
      </c>
      <c r="F13" s="465">
        <v>213019.07</v>
      </c>
      <c r="G13" s="465">
        <v>213019.07</v>
      </c>
      <c r="H13" s="465">
        <v>128561.61</v>
      </c>
      <c r="I13" s="465">
        <v>128561.61</v>
      </c>
      <c r="J13" s="465">
        <v>0</v>
      </c>
      <c r="K13" s="465">
        <v>0</v>
      </c>
      <c r="L13" s="465">
        <v>0</v>
      </c>
      <c r="M13" s="465">
        <v>0</v>
      </c>
      <c r="N13" s="465">
        <v>46150</v>
      </c>
      <c r="O13" s="465">
        <v>16150</v>
      </c>
      <c r="P13" s="465">
        <v>30000</v>
      </c>
      <c r="Q13" s="465">
        <v>0</v>
      </c>
      <c r="R13" s="465">
        <v>0</v>
      </c>
      <c r="S13" s="465">
        <v>0</v>
      </c>
      <c r="T13" s="465">
        <v>0</v>
      </c>
      <c r="U13" s="465">
        <v>0</v>
      </c>
      <c r="V13" s="465">
        <v>0</v>
      </c>
      <c r="W13" s="465">
        <v>0</v>
      </c>
      <c r="X13" s="465">
        <v>0</v>
      </c>
    </row>
    <row r="14" customHeight="1" spans="1:24">
      <c r="A14" s="438" t="s">
        <v>107</v>
      </c>
      <c r="B14" s="438" t="s">
        <v>107</v>
      </c>
      <c r="C14" s="439">
        <v>2010102</v>
      </c>
      <c r="D14" s="438" t="s">
        <v>107</v>
      </c>
      <c r="E14" s="439" t="s">
        <v>109</v>
      </c>
      <c r="F14" s="465">
        <v>5000</v>
      </c>
      <c r="G14" s="465">
        <v>0</v>
      </c>
      <c r="H14" s="465">
        <v>0</v>
      </c>
      <c r="I14" s="465">
        <v>0</v>
      </c>
      <c r="J14" s="465">
        <v>0</v>
      </c>
      <c r="K14" s="465">
        <v>0</v>
      </c>
      <c r="L14" s="465">
        <v>0</v>
      </c>
      <c r="M14" s="465">
        <v>0</v>
      </c>
      <c r="N14" s="465">
        <v>0</v>
      </c>
      <c r="O14" s="465">
        <v>0</v>
      </c>
      <c r="P14" s="465">
        <v>0</v>
      </c>
      <c r="Q14" s="465">
        <v>0</v>
      </c>
      <c r="R14" s="465">
        <v>0</v>
      </c>
      <c r="S14" s="465">
        <v>0</v>
      </c>
      <c r="T14" s="465">
        <v>5000</v>
      </c>
      <c r="U14" s="465">
        <v>0</v>
      </c>
      <c r="V14" s="465">
        <v>0</v>
      </c>
      <c r="W14" s="465">
        <v>5000</v>
      </c>
      <c r="X14" s="465">
        <v>5000</v>
      </c>
    </row>
    <row r="15" customHeight="1" spans="1:24">
      <c r="A15" s="438"/>
      <c r="B15" s="438" t="s">
        <v>110</v>
      </c>
      <c r="C15" s="439"/>
      <c r="D15" s="438"/>
      <c r="E15" s="439" t="s">
        <v>111</v>
      </c>
      <c r="F15" s="465">
        <f t="shared" ref="F15:X15" si="4">SUM(F16:F17)</f>
        <v>5063498.34</v>
      </c>
      <c r="G15" s="465">
        <f t="shared" si="4"/>
        <v>5063498.34</v>
      </c>
      <c r="H15" s="465">
        <f t="shared" si="4"/>
        <v>2699499.86</v>
      </c>
      <c r="I15" s="465">
        <f t="shared" si="4"/>
        <v>2699499.86</v>
      </c>
      <c r="J15" s="465">
        <f t="shared" si="4"/>
        <v>0</v>
      </c>
      <c r="K15" s="465">
        <f t="shared" si="4"/>
        <v>27900</v>
      </c>
      <c r="L15" s="465">
        <f t="shared" si="4"/>
        <v>27900</v>
      </c>
      <c r="M15" s="465">
        <f t="shared" si="4"/>
        <v>0</v>
      </c>
      <c r="N15" s="465">
        <f t="shared" si="4"/>
        <v>1510656</v>
      </c>
      <c r="O15" s="465">
        <f t="shared" si="4"/>
        <v>403750</v>
      </c>
      <c r="P15" s="465">
        <f t="shared" si="4"/>
        <v>1106906</v>
      </c>
      <c r="Q15" s="465">
        <f t="shared" si="4"/>
        <v>0</v>
      </c>
      <c r="R15" s="465">
        <f t="shared" si="4"/>
        <v>0</v>
      </c>
      <c r="S15" s="465">
        <f t="shared" si="4"/>
        <v>0</v>
      </c>
      <c r="T15" s="465">
        <f t="shared" si="4"/>
        <v>0</v>
      </c>
      <c r="U15" s="465">
        <f t="shared" si="4"/>
        <v>0</v>
      </c>
      <c r="V15" s="465">
        <f t="shared" si="4"/>
        <v>0</v>
      </c>
      <c r="W15" s="465">
        <f t="shared" si="4"/>
        <v>0</v>
      </c>
      <c r="X15" s="465">
        <f t="shared" si="4"/>
        <v>0</v>
      </c>
    </row>
    <row r="16" customHeight="1" spans="1:24">
      <c r="A16" s="438" t="s">
        <v>107</v>
      </c>
      <c r="B16" s="438" t="s">
        <v>107</v>
      </c>
      <c r="C16" s="439">
        <v>2010301</v>
      </c>
      <c r="D16" s="438" t="s">
        <v>107</v>
      </c>
      <c r="E16" s="439" t="s">
        <v>112</v>
      </c>
      <c r="F16" s="465">
        <v>4773566.36</v>
      </c>
      <c r="G16" s="465">
        <v>4773566.36</v>
      </c>
      <c r="H16" s="465">
        <v>2485047.48</v>
      </c>
      <c r="I16" s="465">
        <v>2485047.48</v>
      </c>
      <c r="J16" s="465">
        <v>0</v>
      </c>
      <c r="K16" s="465">
        <v>27900</v>
      </c>
      <c r="L16" s="465">
        <v>27900</v>
      </c>
      <c r="M16" s="465">
        <v>0</v>
      </c>
      <c r="N16" s="465">
        <v>1478356</v>
      </c>
      <c r="O16" s="465">
        <v>371450</v>
      </c>
      <c r="P16" s="465">
        <v>1106906</v>
      </c>
      <c r="Q16" s="465">
        <v>0</v>
      </c>
      <c r="R16" s="465">
        <v>0</v>
      </c>
      <c r="S16" s="465">
        <v>0</v>
      </c>
      <c r="T16" s="465">
        <v>0</v>
      </c>
      <c r="U16" s="465">
        <v>0</v>
      </c>
      <c r="V16" s="465">
        <v>0</v>
      </c>
      <c r="W16" s="465">
        <v>0</v>
      </c>
      <c r="X16" s="465">
        <v>0</v>
      </c>
    </row>
    <row r="17" customHeight="1" spans="1:24">
      <c r="A17" s="438" t="s">
        <v>107</v>
      </c>
      <c r="B17" s="438" t="s">
        <v>107</v>
      </c>
      <c r="C17" s="439">
        <v>2010350</v>
      </c>
      <c r="D17" s="438" t="s">
        <v>107</v>
      </c>
      <c r="E17" s="439" t="s">
        <v>113</v>
      </c>
      <c r="F17" s="465">
        <v>289931.98</v>
      </c>
      <c r="G17" s="465">
        <v>289931.98</v>
      </c>
      <c r="H17" s="465">
        <v>214452.38</v>
      </c>
      <c r="I17" s="465">
        <v>214452.38</v>
      </c>
      <c r="J17" s="465">
        <v>0</v>
      </c>
      <c r="K17" s="465">
        <v>0</v>
      </c>
      <c r="L17" s="465">
        <v>0</v>
      </c>
      <c r="M17" s="465">
        <v>0</v>
      </c>
      <c r="N17" s="465">
        <v>32300</v>
      </c>
      <c r="O17" s="465">
        <v>32300</v>
      </c>
      <c r="P17" s="465">
        <v>0</v>
      </c>
      <c r="Q17" s="465">
        <v>0</v>
      </c>
      <c r="R17" s="465">
        <v>0</v>
      </c>
      <c r="S17" s="465">
        <v>0</v>
      </c>
      <c r="T17" s="465">
        <v>0</v>
      </c>
      <c r="U17" s="465">
        <v>0</v>
      </c>
      <c r="V17" s="465">
        <v>0</v>
      </c>
      <c r="W17" s="465">
        <v>0</v>
      </c>
      <c r="X17" s="465">
        <v>0</v>
      </c>
    </row>
    <row r="18" customHeight="1" spans="1:24">
      <c r="A18" s="438"/>
      <c r="B18" s="438" t="s">
        <v>114</v>
      </c>
      <c r="C18" s="439"/>
      <c r="D18" s="438"/>
      <c r="E18" s="439" t="s">
        <v>115</v>
      </c>
      <c r="F18" s="465">
        <f t="shared" ref="F18:X18" si="5">F19</f>
        <v>187916.93</v>
      </c>
      <c r="G18" s="465">
        <f t="shared" si="5"/>
        <v>187916.93</v>
      </c>
      <c r="H18" s="465">
        <f t="shared" si="5"/>
        <v>133180.27</v>
      </c>
      <c r="I18" s="465">
        <f t="shared" si="5"/>
        <v>133180.27</v>
      </c>
      <c r="J18" s="465">
        <f t="shared" si="5"/>
        <v>0</v>
      </c>
      <c r="K18" s="465">
        <f t="shared" si="5"/>
        <v>0</v>
      </c>
      <c r="L18" s="465">
        <f t="shared" si="5"/>
        <v>0</v>
      </c>
      <c r="M18" s="465">
        <f t="shared" si="5"/>
        <v>0</v>
      </c>
      <c r="N18" s="465">
        <f t="shared" si="5"/>
        <v>16150</v>
      </c>
      <c r="O18" s="465">
        <f t="shared" si="5"/>
        <v>16150</v>
      </c>
      <c r="P18" s="465">
        <f t="shared" si="5"/>
        <v>0</v>
      </c>
      <c r="Q18" s="465">
        <f t="shared" si="5"/>
        <v>0</v>
      </c>
      <c r="R18" s="465">
        <f t="shared" si="5"/>
        <v>0</v>
      </c>
      <c r="S18" s="465">
        <f t="shared" si="5"/>
        <v>0</v>
      </c>
      <c r="T18" s="465">
        <f t="shared" si="5"/>
        <v>0</v>
      </c>
      <c r="U18" s="465">
        <f t="shared" si="5"/>
        <v>0</v>
      </c>
      <c r="V18" s="465">
        <f t="shared" si="5"/>
        <v>0</v>
      </c>
      <c r="W18" s="465">
        <f t="shared" si="5"/>
        <v>0</v>
      </c>
      <c r="X18" s="465">
        <f t="shared" si="5"/>
        <v>0</v>
      </c>
    </row>
    <row r="19" customHeight="1" spans="1:24">
      <c r="A19" s="438" t="s">
        <v>107</v>
      </c>
      <c r="B19" s="438" t="s">
        <v>107</v>
      </c>
      <c r="C19" s="439">
        <v>2013101</v>
      </c>
      <c r="D19" s="438" t="s">
        <v>107</v>
      </c>
      <c r="E19" s="439" t="s">
        <v>116</v>
      </c>
      <c r="F19" s="465">
        <v>187916.93</v>
      </c>
      <c r="G19" s="465">
        <v>187916.93</v>
      </c>
      <c r="H19" s="465">
        <v>133180.27</v>
      </c>
      <c r="I19" s="465">
        <v>133180.27</v>
      </c>
      <c r="J19" s="465">
        <v>0</v>
      </c>
      <c r="K19" s="465">
        <v>0</v>
      </c>
      <c r="L19" s="465">
        <v>0</v>
      </c>
      <c r="M19" s="465">
        <v>0</v>
      </c>
      <c r="N19" s="465">
        <v>16150</v>
      </c>
      <c r="O19" s="465">
        <v>16150</v>
      </c>
      <c r="P19" s="465">
        <v>0</v>
      </c>
      <c r="Q19" s="465">
        <v>0</v>
      </c>
      <c r="R19" s="465">
        <v>0</v>
      </c>
      <c r="S19" s="465">
        <v>0</v>
      </c>
      <c r="T19" s="465">
        <v>0</v>
      </c>
      <c r="U19" s="465">
        <v>0</v>
      </c>
      <c r="V19" s="465">
        <v>0</v>
      </c>
      <c r="W19" s="465">
        <v>0</v>
      </c>
      <c r="X19" s="465">
        <v>0</v>
      </c>
    </row>
    <row r="20" customHeight="1" spans="1:24">
      <c r="A20" s="438" t="s">
        <v>117</v>
      </c>
      <c r="B20" s="438"/>
      <c r="C20" s="439"/>
      <c r="D20" s="438"/>
      <c r="E20" s="439" t="s">
        <v>118</v>
      </c>
      <c r="F20" s="465">
        <f t="shared" ref="F20:X20" si="6">F21</f>
        <v>551544.93</v>
      </c>
      <c r="G20" s="465">
        <f t="shared" si="6"/>
        <v>551544.93</v>
      </c>
      <c r="H20" s="465">
        <f t="shared" si="6"/>
        <v>401846.33</v>
      </c>
      <c r="I20" s="465">
        <f t="shared" si="6"/>
        <v>401846.33</v>
      </c>
      <c r="J20" s="465">
        <f t="shared" si="6"/>
        <v>0</v>
      </c>
      <c r="K20" s="465">
        <f t="shared" si="6"/>
        <v>0</v>
      </c>
      <c r="L20" s="465">
        <f t="shared" si="6"/>
        <v>0</v>
      </c>
      <c r="M20" s="465">
        <f t="shared" si="6"/>
        <v>0</v>
      </c>
      <c r="N20" s="465">
        <f t="shared" si="6"/>
        <v>64600</v>
      </c>
      <c r="O20" s="465">
        <f t="shared" si="6"/>
        <v>64600</v>
      </c>
      <c r="P20" s="465">
        <f t="shared" si="6"/>
        <v>0</v>
      </c>
      <c r="Q20" s="465">
        <f t="shared" si="6"/>
        <v>0</v>
      </c>
      <c r="R20" s="465">
        <f t="shared" si="6"/>
        <v>0</v>
      </c>
      <c r="S20" s="465">
        <f t="shared" si="6"/>
        <v>0</v>
      </c>
      <c r="T20" s="465">
        <f t="shared" si="6"/>
        <v>0</v>
      </c>
      <c r="U20" s="465">
        <f t="shared" si="6"/>
        <v>0</v>
      </c>
      <c r="V20" s="465">
        <f t="shared" si="6"/>
        <v>0</v>
      </c>
      <c r="W20" s="465">
        <f t="shared" si="6"/>
        <v>0</v>
      </c>
      <c r="X20" s="465">
        <f t="shared" si="6"/>
        <v>0</v>
      </c>
    </row>
    <row r="21" customHeight="1" spans="1:24">
      <c r="A21" s="438"/>
      <c r="B21" s="438" t="s">
        <v>119</v>
      </c>
      <c r="C21" s="439"/>
      <c r="D21" s="438"/>
      <c r="E21" s="439" t="s">
        <v>120</v>
      </c>
      <c r="F21" s="465">
        <f t="shared" ref="F21:X21" si="7">F22</f>
        <v>551544.93</v>
      </c>
      <c r="G21" s="465">
        <f t="shared" si="7"/>
        <v>551544.93</v>
      </c>
      <c r="H21" s="465">
        <f t="shared" si="7"/>
        <v>401846.33</v>
      </c>
      <c r="I21" s="465">
        <f t="shared" si="7"/>
        <v>401846.33</v>
      </c>
      <c r="J21" s="465">
        <f t="shared" si="7"/>
        <v>0</v>
      </c>
      <c r="K21" s="465">
        <f t="shared" si="7"/>
        <v>0</v>
      </c>
      <c r="L21" s="465">
        <f t="shared" si="7"/>
        <v>0</v>
      </c>
      <c r="M21" s="465">
        <f t="shared" si="7"/>
        <v>0</v>
      </c>
      <c r="N21" s="465">
        <f t="shared" si="7"/>
        <v>64600</v>
      </c>
      <c r="O21" s="465">
        <f t="shared" si="7"/>
        <v>64600</v>
      </c>
      <c r="P21" s="465">
        <f t="shared" si="7"/>
        <v>0</v>
      </c>
      <c r="Q21" s="465">
        <f t="shared" si="7"/>
        <v>0</v>
      </c>
      <c r="R21" s="465">
        <f t="shared" si="7"/>
        <v>0</v>
      </c>
      <c r="S21" s="465">
        <f t="shared" si="7"/>
        <v>0</v>
      </c>
      <c r="T21" s="465">
        <f t="shared" si="7"/>
        <v>0</v>
      </c>
      <c r="U21" s="465">
        <f t="shared" si="7"/>
        <v>0</v>
      </c>
      <c r="V21" s="465">
        <f t="shared" si="7"/>
        <v>0</v>
      </c>
      <c r="W21" s="465">
        <f t="shared" si="7"/>
        <v>0</v>
      </c>
      <c r="X21" s="465">
        <f t="shared" si="7"/>
        <v>0</v>
      </c>
    </row>
    <row r="22" customHeight="1" spans="1:24">
      <c r="A22" s="438" t="s">
        <v>107</v>
      </c>
      <c r="B22" s="438" t="s">
        <v>107</v>
      </c>
      <c r="C22" s="439">
        <v>2070109</v>
      </c>
      <c r="D22" s="438" t="s">
        <v>107</v>
      </c>
      <c r="E22" s="439" t="s">
        <v>121</v>
      </c>
      <c r="F22" s="465">
        <v>551544.93</v>
      </c>
      <c r="G22" s="465">
        <v>551544.93</v>
      </c>
      <c r="H22" s="465">
        <v>401846.33</v>
      </c>
      <c r="I22" s="465">
        <v>401846.33</v>
      </c>
      <c r="J22" s="465">
        <v>0</v>
      </c>
      <c r="K22" s="465">
        <v>0</v>
      </c>
      <c r="L22" s="465">
        <v>0</v>
      </c>
      <c r="M22" s="465">
        <v>0</v>
      </c>
      <c r="N22" s="465">
        <v>64600</v>
      </c>
      <c r="O22" s="465">
        <v>64600</v>
      </c>
      <c r="P22" s="465">
        <v>0</v>
      </c>
      <c r="Q22" s="465">
        <v>0</v>
      </c>
      <c r="R22" s="465">
        <v>0</v>
      </c>
      <c r="S22" s="465">
        <v>0</v>
      </c>
      <c r="T22" s="465">
        <v>0</v>
      </c>
      <c r="U22" s="465">
        <v>0</v>
      </c>
      <c r="V22" s="465">
        <v>0</v>
      </c>
      <c r="W22" s="465">
        <v>0</v>
      </c>
      <c r="X22" s="465">
        <v>0</v>
      </c>
    </row>
    <row r="23" customHeight="1" spans="1:24">
      <c r="A23" s="438" t="s">
        <v>122</v>
      </c>
      <c r="B23" s="438"/>
      <c r="C23" s="439"/>
      <c r="D23" s="438"/>
      <c r="E23" s="439" t="s">
        <v>123</v>
      </c>
      <c r="F23" s="465">
        <f t="shared" ref="F23:X23" si="8">F24+F26+F28+F32+F34</f>
        <v>2441053.96</v>
      </c>
      <c r="G23" s="465">
        <f t="shared" si="8"/>
        <v>1751771.84</v>
      </c>
      <c r="H23" s="465">
        <f t="shared" si="8"/>
        <v>1523595.36</v>
      </c>
      <c r="I23" s="465">
        <f t="shared" si="8"/>
        <v>1523595.36</v>
      </c>
      <c r="J23" s="465">
        <f t="shared" si="8"/>
        <v>0</v>
      </c>
      <c r="K23" s="465">
        <f t="shared" si="8"/>
        <v>0</v>
      </c>
      <c r="L23" s="465">
        <f t="shared" si="8"/>
        <v>0</v>
      </c>
      <c r="M23" s="465">
        <f t="shared" si="8"/>
        <v>0</v>
      </c>
      <c r="N23" s="465">
        <f t="shared" si="8"/>
        <v>96900</v>
      </c>
      <c r="O23" s="465">
        <f t="shared" si="8"/>
        <v>96900</v>
      </c>
      <c r="P23" s="465">
        <f t="shared" si="8"/>
        <v>0</v>
      </c>
      <c r="Q23" s="465">
        <f t="shared" si="8"/>
        <v>0</v>
      </c>
      <c r="R23" s="465">
        <f t="shared" si="8"/>
        <v>0</v>
      </c>
      <c r="S23" s="465">
        <f t="shared" si="8"/>
        <v>0</v>
      </c>
      <c r="T23" s="465">
        <f t="shared" si="8"/>
        <v>689282.12</v>
      </c>
      <c r="U23" s="465">
        <f t="shared" si="8"/>
        <v>414482.12</v>
      </c>
      <c r="V23" s="465">
        <f t="shared" si="8"/>
        <v>0</v>
      </c>
      <c r="W23" s="465">
        <f t="shared" si="8"/>
        <v>0</v>
      </c>
      <c r="X23" s="465">
        <f t="shared" si="8"/>
        <v>274800</v>
      </c>
    </row>
    <row r="24" customHeight="1" spans="1:24">
      <c r="A24" s="438"/>
      <c r="B24" s="438" t="s">
        <v>124</v>
      </c>
      <c r="C24" s="439"/>
      <c r="D24" s="438"/>
      <c r="E24" s="439" t="s">
        <v>125</v>
      </c>
      <c r="F24" s="465">
        <f t="shared" ref="F24:X24" si="9">F25</f>
        <v>510826.48</v>
      </c>
      <c r="G24" s="465">
        <f t="shared" si="9"/>
        <v>510826.48</v>
      </c>
      <c r="H24" s="465">
        <f t="shared" si="9"/>
        <v>362901.72</v>
      </c>
      <c r="I24" s="465">
        <f t="shared" si="9"/>
        <v>362901.72</v>
      </c>
      <c r="J24" s="465">
        <f t="shared" si="9"/>
        <v>0</v>
      </c>
      <c r="K24" s="465">
        <f t="shared" si="9"/>
        <v>0</v>
      </c>
      <c r="L24" s="465">
        <f t="shared" si="9"/>
        <v>0</v>
      </c>
      <c r="M24" s="465">
        <f t="shared" si="9"/>
        <v>0</v>
      </c>
      <c r="N24" s="465">
        <f t="shared" si="9"/>
        <v>64600</v>
      </c>
      <c r="O24" s="465">
        <f t="shared" si="9"/>
        <v>64600</v>
      </c>
      <c r="P24" s="465">
        <f t="shared" si="9"/>
        <v>0</v>
      </c>
      <c r="Q24" s="465">
        <f t="shared" si="9"/>
        <v>0</v>
      </c>
      <c r="R24" s="465">
        <f t="shared" si="9"/>
        <v>0</v>
      </c>
      <c r="S24" s="465">
        <f t="shared" si="9"/>
        <v>0</v>
      </c>
      <c r="T24" s="465">
        <f t="shared" si="9"/>
        <v>0</v>
      </c>
      <c r="U24" s="465">
        <f t="shared" si="9"/>
        <v>0</v>
      </c>
      <c r="V24" s="465">
        <f t="shared" si="9"/>
        <v>0</v>
      </c>
      <c r="W24" s="465">
        <f t="shared" si="9"/>
        <v>0</v>
      </c>
      <c r="X24" s="465">
        <f t="shared" si="9"/>
        <v>0</v>
      </c>
    </row>
    <row r="25" customHeight="1" spans="1:24">
      <c r="A25" s="438" t="s">
        <v>107</v>
      </c>
      <c r="B25" s="438" t="s">
        <v>107</v>
      </c>
      <c r="C25" s="439">
        <v>2080109</v>
      </c>
      <c r="D25" s="438" t="s">
        <v>107</v>
      </c>
      <c r="E25" s="439" t="s">
        <v>126</v>
      </c>
      <c r="F25" s="465">
        <v>510826.48</v>
      </c>
      <c r="G25" s="465">
        <v>510826.48</v>
      </c>
      <c r="H25" s="465">
        <v>362901.72</v>
      </c>
      <c r="I25" s="465">
        <v>362901.72</v>
      </c>
      <c r="J25" s="465">
        <v>0</v>
      </c>
      <c r="K25" s="465">
        <v>0</v>
      </c>
      <c r="L25" s="465">
        <v>0</v>
      </c>
      <c r="M25" s="465">
        <v>0</v>
      </c>
      <c r="N25" s="465">
        <v>64600</v>
      </c>
      <c r="O25" s="465">
        <v>64600</v>
      </c>
      <c r="P25" s="465">
        <v>0</v>
      </c>
      <c r="Q25" s="465">
        <v>0</v>
      </c>
      <c r="R25" s="465">
        <v>0</v>
      </c>
      <c r="S25" s="465">
        <v>0</v>
      </c>
      <c r="T25" s="465">
        <v>0</v>
      </c>
      <c r="U25" s="465">
        <v>0</v>
      </c>
      <c r="V25" s="465">
        <v>0</v>
      </c>
      <c r="W25" s="465">
        <v>0</v>
      </c>
      <c r="X25" s="465">
        <v>0</v>
      </c>
    </row>
    <row r="26" customHeight="1" spans="1:24">
      <c r="A26" s="438"/>
      <c r="B26" s="438" t="s">
        <v>127</v>
      </c>
      <c r="C26" s="439"/>
      <c r="D26" s="438"/>
      <c r="E26" s="439" t="s">
        <v>128</v>
      </c>
      <c r="F26" s="465">
        <f t="shared" ref="F26:X26" si="10">F27</f>
        <v>414482.12</v>
      </c>
      <c r="G26" s="465">
        <f t="shared" si="10"/>
        <v>0</v>
      </c>
      <c r="H26" s="465">
        <f t="shared" si="10"/>
        <v>0</v>
      </c>
      <c r="I26" s="465">
        <f t="shared" si="10"/>
        <v>0</v>
      </c>
      <c r="J26" s="465">
        <f t="shared" si="10"/>
        <v>0</v>
      </c>
      <c r="K26" s="465">
        <f t="shared" si="10"/>
        <v>0</v>
      </c>
      <c r="L26" s="465">
        <f t="shared" si="10"/>
        <v>0</v>
      </c>
      <c r="M26" s="465">
        <f t="shared" si="10"/>
        <v>0</v>
      </c>
      <c r="N26" s="465">
        <f t="shared" si="10"/>
        <v>0</v>
      </c>
      <c r="O26" s="465">
        <f t="shared" si="10"/>
        <v>0</v>
      </c>
      <c r="P26" s="465">
        <f t="shared" si="10"/>
        <v>0</v>
      </c>
      <c r="Q26" s="465">
        <f t="shared" si="10"/>
        <v>0</v>
      </c>
      <c r="R26" s="465">
        <f t="shared" si="10"/>
        <v>0</v>
      </c>
      <c r="S26" s="465">
        <f t="shared" si="10"/>
        <v>0</v>
      </c>
      <c r="T26" s="465">
        <f t="shared" si="10"/>
        <v>414482.12</v>
      </c>
      <c r="U26" s="465">
        <f t="shared" si="10"/>
        <v>414482.12</v>
      </c>
      <c r="V26" s="465">
        <f t="shared" si="10"/>
        <v>0</v>
      </c>
      <c r="W26" s="465">
        <f t="shared" si="10"/>
        <v>0</v>
      </c>
      <c r="X26" s="465">
        <f t="shared" si="10"/>
        <v>0</v>
      </c>
    </row>
    <row r="27" customHeight="1" spans="1:24">
      <c r="A27" s="438" t="s">
        <v>107</v>
      </c>
      <c r="B27" s="438" t="s">
        <v>107</v>
      </c>
      <c r="C27" s="439">
        <v>2080208</v>
      </c>
      <c r="D27" s="438" t="s">
        <v>107</v>
      </c>
      <c r="E27" s="439" t="s">
        <v>129</v>
      </c>
      <c r="F27" s="465">
        <v>414482.12</v>
      </c>
      <c r="G27" s="465">
        <v>0</v>
      </c>
      <c r="H27" s="465">
        <v>0</v>
      </c>
      <c r="I27" s="465">
        <v>0</v>
      </c>
      <c r="J27" s="465">
        <v>0</v>
      </c>
      <c r="K27" s="465">
        <v>0</v>
      </c>
      <c r="L27" s="465">
        <v>0</v>
      </c>
      <c r="M27" s="465">
        <v>0</v>
      </c>
      <c r="N27" s="465">
        <v>0</v>
      </c>
      <c r="O27" s="465">
        <v>0</v>
      </c>
      <c r="P27" s="465">
        <v>0</v>
      </c>
      <c r="Q27" s="465">
        <v>0</v>
      </c>
      <c r="R27" s="465">
        <v>0</v>
      </c>
      <c r="S27" s="465">
        <v>0</v>
      </c>
      <c r="T27" s="465">
        <v>414482.12</v>
      </c>
      <c r="U27" s="465">
        <v>414482.12</v>
      </c>
      <c r="V27" s="465">
        <v>0</v>
      </c>
      <c r="W27" s="465">
        <v>0</v>
      </c>
      <c r="X27" s="465">
        <v>0</v>
      </c>
    </row>
    <row r="28" customHeight="1" spans="1:24">
      <c r="A28" s="438"/>
      <c r="B28" s="438" t="s">
        <v>130</v>
      </c>
      <c r="C28" s="439"/>
      <c r="D28" s="438"/>
      <c r="E28" s="439" t="s">
        <v>131</v>
      </c>
      <c r="F28" s="465">
        <f t="shared" ref="F28:X28" si="11">SUM(F29:F31)</f>
        <v>977792.12</v>
      </c>
      <c r="G28" s="465">
        <f t="shared" si="11"/>
        <v>977792.12</v>
      </c>
      <c r="H28" s="465">
        <f t="shared" si="11"/>
        <v>971760.48</v>
      </c>
      <c r="I28" s="465">
        <f t="shared" si="11"/>
        <v>971760.48</v>
      </c>
      <c r="J28" s="465">
        <f t="shared" si="11"/>
        <v>0</v>
      </c>
      <c r="K28" s="465">
        <f t="shared" si="11"/>
        <v>0</v>
      </c>
      <c r="L28" s="465">
        <f t="shared" si="11"/>
        <v>0</v>
      </c>
      <c r="M28" s="465">
        <f t="shared" si="11"/>
        <v>0</v>
      </c>
      <c r="N28" s="465">
        <f t="shared" si="11"/>
        <v>0</v>
      </c>
      <c r="O28" s="465">
        <f t="shared" si="11"/>
        <v>0</v>
      </c>
      <c r="P28" s="465">
        <f t="shared" si="11"/>
        <v>0</v>
      </c>
      <c r="Q28" s="465">
        <f t="shared" si="11"/>
        <v>0</v>
      </c>
      <c r="R28" s="465">
        <f t="shared" si="11"/>
        <v>0</v>
      </c>
      <c r="S28" s="465">
        <f t="shared" si="11"/>
        <v>0</v>
      </c>
      <c r="T28" s="465">
        <f t="shared" si="11"/>
        <v>0</v>
      </c>
      <c r="U28" s="465">
        <f t="shared" si="11"/>
        <v>0</v>
      </c>
      <c r="V28" s="465">
        <f t="shared" si="11"/>
        <v>0</v>
      </c>
      <c r="W28" s="465">
        <f t="shared" si="11"/>
        <v>0</v>
      </c>
      <c r="X28" s="465">
        <f t="shared" si="11"/>
        <v>0</v>
      </c>
    </row>
    <row r="29" customHeight="1" spans="1:24">
      <c r="A29" s="438" t="s">
        <v>107</v>
      </c>
      <c r="B29" s="438" t="s">
        <v>107</v>
      </c>
      <c r="C29" s="439">
        <v>2080505</v>
      </c>
      <c r="D29" s="438" t="s">
        <v>107</v>
      </c>
      <c r="E29" s="439" t="s">
        <v>132</v>
      </c>
      <c r="F29" s="465">
        <v>647840.32</v>
      </c>
      <c r="G29" s="465">
        <v>647840.32</v>
      </c>
      <c r="H29" s="465">
        <v>647840.32</v>
      </c>
      <c r="I29" s="465">
        <v>647840.32</v>
      </c>
      <c r="J29" s="465">
        <v>0</v>
      </c>
      <c r="K29" s="465">
        <v>0</v>
      </c>
      <c r="L29" s="465">
        <v>0</v>
      </c>
      <c r="M29" s="465">
        <v>0</v>
      </c>
      <c r="N29" s="465">
        <v>0</v>
      </c>
      <c r="O29" s="465">
        <v>0</v>
      </c>
      <c r="P29" s="465">
        <v>0</v>
      </c>
      <c r="Q29" s="465">
        <v>0</v>
      </c>
      <c r="R29" s="465">
        <v>0</v>
      </c>
      <c r="S29" s="465">
        <v>0</v>
      </c>
      <c r="T29" s="465">
        <v>0</v>
      </c>
      <c r="U29" s="465">
        <v>0</v>
      </c>
      <c r="V29" s="465">
        <v>0</v>
      </c>
      <c r="W29" s="465">
        <v>0</v>
      </c>
      <c r="X29" s="465">
        <v>0</v>
      </c>
    </row>
    <row r="30" customHeight="1" spans="1:24">
      <c r="A30" s="438" t="s">
        <v>107</v>
      </c>
      <c r="B30" s="438" t="s">
        <v>107</v>
      </c>
      <c r="C30" s="439">
        <v>2080506</v>
      </c>
      <c r="D30" s="438" t="s">
        <v>107</v>
      </c>
      <c r="E30" s="439" t="s">
        <v>133</v>
      </c>
      <c r="F30" s="465">
        <v>323920.16</v>
      </c>
      <c r="G30" s="465">
        <v>323920.16</v>
      </c>
      <c r="H30" s="465">
        <v>323920.16</v>
      </c>
      <c r="I30" s="465">
        <v>323920.16</v>
      </c>
      <c r="J30" s="465">
        <v>0</v>
      </c>
      <c r="K30" s="465">
        <v>0</v>
      </c>
      <c r="L30" s="465">
        <v>0</v>
      </c>
      <c r="M30" s="465">
        <v>0</v>
      </c>
      <c r="N30" s="465">
        <v>0</v>
      </c>
      <c r="O30" s="465">
        <v>0</v>
      </c>
      <c r="P30" s="465">
        <v>0</v>
      </c>
      <c r="Q30" s="465">
        <v>0</v>
      </c>
      <c r="R30" s="465">
        <v>0</v>
      </c>
      <c r="S30" s="465">
        <v>0</v>
      </c>
      <c r="T30" s="465">
        <v>0</v>
      </c>
      <c r="U30" s="465">
        <v>0</v>
      </c>
      <c r="V30" s="465">
        <v>0</v>
      </c>
      <c r="W30" s="465">
        <v>0</v>
      </c>
      <c r="X30" s="465">
        <v>0</v>
      </c>
    </row>
    <row r="31" customHeight="1" spans="1:24">
      <c r="A31" s="438" t="s">
        <v>107</v>
      </c>
      <c r="B31" s="438" t="s">
        <v>107</v>
      </c>
      <c r="C31" s="439">
        <v>2080599</v>
      </c>
      <c r="D31" s="438" t="s">
        <v>107</v>
      </c>
      <c r="E31" s="439" t="s">
        <v>134</v>
      </c>
      <c r="F31" s="465">
        <v>6031.64</v>
      </c>
      <c r="G31" s="465">
        <v>6031.64</v>
      </c>
      <c r="H31" s="465">
        <v>0</v>
      </c>
      <c r="I31" s="465">
        <v>0</v>
      </c>
      <c r="J31" s="465">
        <v>0</v>
      </c>
      <c r="K31" s="465">
        <v>0</v>
      </c>
      <c r="L31" s="465">
        <v>0</v>
      </c>
      <c r="M31" s="465">
        <v>0</v>
      </c>
      <c r="N31" s="465">
        <v>0</v>
      </c>
      <c r="O31" s="465">
        <v>0</v>
      </c>
      <c r="P31" s="465">
        <v>0</v>
      </c>
      <c r="Q31" s="465">
        <v>0</v>
      </c>
      <c r="R31" s="465">
        <v>0</v>
      </c>
      <c r="S31" s="465">
        <v>0</v>
      </c>
      <c r="T31" s="465">
        <v>0</v>
      </c>
      <c r="U31" s="465">
        <v>0</v>
      </c>
      <c r="V31" s="465">
        <v>0</v>
      </c>
      <c r="W31" s="465">
        <v>0</v>
      </c>
      <c r="X31" s="465">
        <v>0</v>
      </c>
    </row>
    <row r="32" customHeight="1" spans="1:24">
      <c r="A32" s="438"/>
      <c r="B32" s="438" t="s">
        <v>135</v>
      </c>
      <c r="C32" s="439"/>
      <c r="D32" s="438"/>
      <c r="E32" s="439" t="s">
        <v>136</v>
      </c>
      <c r="F32" s="465">
        <f t="shared" ref="F32:X32" si="12">F33</f>
        <v>274800</v>
      </c>
      <c r="G32" s="465">
        <f t="shared" si="12"/>
        <v>0</v>
      </c>
      <c r="H32" s="465">
        <f t="shared" si="12"/>
        <v>0</v>
      </c>
      <c r="I32" s="465">
        <f t="shared" si="12"/>
        <v>0</v>
      </c>
      <c r="J32" s="465">
        <f t="shared" si="12"/>
        <v>0</v>
      </c>
      <c r="K32" s="465">
        <f t="shared" si="12"/>
        <v>0</v>
      </c>
      <c r="L32" s="465">
        <f t="shared" si="12"/>
        <v>0</v>
      </c>
      <c r="M32" s="465">
        <f t="shared" si="12"/>
        <v>0</v>
      </c>
      <c r="N32" s="465">
        <f t="shared" si="12"/>
        <v>0</v>
      </c>
      <c r="O32" s="465">
        <f t="shared" si="12"/>
        <v>0</v>
      </c>
      <c r="P32" s="465">
        <f t="shared" si="12"/>
        <v>0</v>
      </c>
      <c r="Q32" s="465">
        <f t="shared" si="12"/>
        <v>0</v>
      </c>
      <c r="R32" s="465">
        <f t="shared" si="12"/>
        <v>0</v>
      </c>
      <c r="S32" s="465">
        <f t="shared" si="12"/>
        <v>0</v>
      </c>
      <c r="T32" s="465">
        <f t="shared" si="12"/>
        <v>274800</v>
      </c>
      <c r="U32" s="465">
        <f t="shared" si="12"/>
        <v>0</v>
      </c>
      <c r="V32" s="465">
        <f t="shared" si="12"/>
        <v>0</v>
      </c>
      <c r="W32" s="465">
        <f t="shared" si="12"/>
        <v>0</v>
      </c>
      <c r="X32" s="465">
        <f t="shared" si="12"/>
        <v>274800</v>
      </c>
    </row>
    <row r="33" customHeight="1" spans="1:24">
      <c r="A33" s="438" t="s">
        <v>107</v>
      </c>
      <c r="B33" s="438" t="s">
        <v>107</v>
      </c>
      <c r="C33" s="439">
        <v>2082202</v>
      </c>
      <c r="D33" s="438" t="s">
        <v>107</v>
      </c>
      <c r="E33" s="439" t="s">
        <v>137</v>
      </c>
      <c r="F33" s="465">
        <v>274800</v>
      </c>
      <c r="G33" s="465">
        <v>0</v>
      </c>
      <c r="H33" s="465">
        <v>0</v>
      </c>
      <c r="I33" s="465">
        <v>0</v>
      </c>
      <c r="J33" s="465">
        <v>0</v>
      </c>
      <c r="K33" s="465">
        <v>0</v>
      </c>
      <c r="L33" s="465">
        <v>0</v>
      </c>
      <c r="M33" s="465">
        <v>0</v>
      </c>
      <c r="N33" s="465">
        <v>0</v>
      </c>
      <c r="O33" s="465">
        <v>0</v>
      </c>
      <c r="P33" s="465">
        <v>0</v>
      </c>
      <c r="Q33" s="465">
        <v>0</v>
      </c>
      <c r="R33" s="465">
        <v>0</v>
      </c>
      <c r="S33" s="465">
        <v>0</v>
      </c>
      <c r="T33" s="465">
        <v>274800</v>
      </c>
      <c r="U33" s="465">
        <v>0</v>
      </c>
      <c r="V33" s="465">
        <v>0</v>
      </c>
      <c r="W33" s="465">
        <v>0</v>
      </c>
      <c r="X33" s="465">
        <v>274800</v>
      </c>
    </row>
    <row r="34" customHeight="1" spans="1:24">
      <c r="A34" s="438"/>
      <c r="B34" s="438" t="s">
        <v>138</v>
      </c>
      <c r="C34" s="439"/>
      <c r="D34" s="438"/>
      <c r="E34" s="439" t="s">
        <v>139</v>
      </c>
      <c r="F34" s="465">
        <f t="shared" ref="F34:X34" si="13">F35</f>
        <v>263153.24</v>
      </c>
      <c r="G34" s="465">
        <f t="shared" si="13"/>
        <v>263153.24</v>
      </c>
      <c r="H34" s="465">
        <f t="shared" si="13"/>
        <v>188933.16</v>
      </c>
      <c r="I34" s="465">
        <f t="shared" si="13"/>
        <v>188933.16</v>
      </c>
      <c r="J34" s="465">
        <f t="shared" si="13"/>
        <v>0</v>
      </c>
      <c r="K34" s="465">
        <f t="shared" si="13"/>
        <v>0</v>
      </c>
      <c r="L34" s="465">
        <f t="shared" si="13"/>
        <v>0</v>
      </c>
      <c r="M34" s="465">
        <f t="shared" si="13"/>
        <v>0</v>
      </c>
      <c r="N34" s="465">
        <f t="shared" si="13"/>
        <v>32300</v>
      </c>
      <c r="O34" s="465">
        <f t="shared" si="13"/>
        <v>32300</v>
      </c>
      <c r="P34" s="465">
        <f t="shared" si="13"/>
        <v>0</v>
      </c>
      <c r="Q34" s="465">
        <f t="shared" si="13"/>
        <v>0</v>
      </c>
      <c r="R34" s="465">
        <f t="shared" si="13"/>
        <v>0</v>
      </c>
      <c r="S34" s="465">
        <f t="shared" si="13"/>
        <v>0</v>
      </c>
      <c r="T34" s="465">
        <f t="shared" si="13"/>
        <v>0</v>
      </c>
      <c r="U34" s="465">
        <f t="shared" si="13"/>
        <v>0</v>
      </c>
      <c r="V34" s="465">
        <f t="shared" si="13"/>
        <v>0</v>
      </c>
      <c r="W34" s="465">
        <f t="shared" si="13"/>
        <v>0</v>
      </c>
      <c r="X34" s="465">
        <f t="shared" si="13"/>
        <v>0</v>
      </c>
    </row>
    <row r="35" customHeight="1" spans="1:24">
      <c r="A35" s="438" t="s">
        <v>107</v>
      </c>
      <c r="B35" s="438" t="s">
        <v>107</v>
      </c>
      <c r="C35" s="439">
        <v>2082850</v>
      </c>
      <c r="D35" s="438" t="s">
        <v>107</v>
      </c>
      <c r="E35" s="439" t="s">
        <v>140</v>
      </c>
      <c r="F35" s="465">
        <v>263153.24</v>
      </c>
      <c r="G35" s="465">
        <v>263153.24</v>
      </c>
      <c r="H35" s="465">
        <v>188933.16</v>
      </c>
      <c r="I35" s="465">
        <v>188933.16</v>
      </c>
      <c r="J35" s="465">
        <v>0</v>
      </c>
      <c r="K35" s="465">
        <v>0</v>
      </c>
      <c r="L35" s="465">
        <v>0</v>
      </c>
      <c r="M35" s="465">
        <v>0</v>
      </c>
      <c r="N35" s="465">
        <v>32300</v>
      </c>
      <c r="O35" s="465">
        <v>32300</v>
      </c>
      <c r="P35" s="465">
        <v>0</v>
      </c>
      <c r="Q35" s="465">
        <v>0</v>
      </c>
      <c r="R35" s="465">
        <v>0</v>
      </c>
      <c r="S35" s="465">
        <v>0</v>
      </c>
      <c r="T35" s="465">
        <v>0</v>
      </c>
      <c r="U35" s="465">
        <v>0</v>
      </c>
      <c r="V35" s="465">
        <v>0</v>
      </c>
      <c r="W35" s="465">
        <v>0</v>
      </c>
      <c r="X35" s="465">
        <v>0</v>
      </c>
    </row>
    <row r="36" customHeight="1" spans="1:24">
      <c r="A36" s="438" t="s">
        <v>141</v>
      </c>
      <c r="B36" s="438"/>
      <c r="C36" s="439"/>
      <c r="D36" s="438"/>
      <c r="E36" s="439" t="s">
        <v>142</v>
      </c>
      <c r="F36" s="465">
        <f t="shared" ref="F36:X36" si="14">F37</f>
        <v>440565.17</v>
      </c>
      <c r="G36" s="465">
        <f t="shared" si="14"/>
        <v>440565.17</v>
      </c>
      <c r="H36" s="465">
        <f t="shared" si="14"/>
        <v>344165.17</v>
      </c>
      <c r="I36" s="465">
        <f t="shared" si="14"/>
        <v>344165.17</v>
      </c>
      <c r="J36" s="465">
        <f t="shared" si="14"/>
        <v>0</v>
      </c>
      <c r="K36" s="465">
        <f t="shared" si="14"/>
        <v>96400</v>
      </c>
      <c r="L36" s="465">
        <f t="shared" si="14"/>
        <v>96400</v>
      </c>
      <c r="M36" s="465">
        <f t="shared" si="14"/>
        <v>0</v>
      </c>
      <c r="N36" s="465">
        <f t="shared" si="14"/>
        <v>0</v>
      </c>
      <c r="O36" s="465">
        <f t="shared" si="14"/>
        <v>0</v>
      </c>
      <c r="P36" s="465">
        <f t="shared" si="14"/>
        <v>0</v>
      </c>
      <c r="Q36" s="465">
        <f t="shared" si="14"/>
        <v>0</v>
      </c>
      <c r="R36" s="465">
        <f t="shared" si="14"/>
        <v>0</v>
      </c>
      <c r="S36" s="465">
        <f t="shared" si="14"/>
        <v>0</v>
      </c>
      <c r="T36" s="465">
        <f t="shared" si="14"/>
        <v>0</v>
      </c>
      <c r="U36" s="465">
        <f t="shared" si="14"/>
        <v>0</v>
      </c>
      <c r="V36" s="465">
        <f t="shared" si="14"/>
        <v>0</v>
      </c>
      <c r="W36" s="465">
        <f t="shared" si="14"/>
        <v>0</v>
      </c>
      <c r="X36" s="465">
        <f t="shared" si="14"/>
        <v>0</v>
      </c>
    </row>
    <row r="37" customHeight="1" spans="1:24">
      <c r="A37" s="438"/>
      <c r="B37" s="438" t="s">
        <v>143</v>
      </c>
      <c r="C37" s="439"/>
      <c r="D37" s="438"/>
      <c r="E37" s="439" t="s">
        <v>144</v>
      </c>
      <c r="F37" s="465">
        <f t="shared" ref="F37:X37" si="15">SUM(F38:F40)</f>
        <v>440565.17</v>
      </c>
      <c r="G37" s="465">
        <f t="shared" si="15"/>
        <v>440565.17</v>
      </c>
      <c r="H37" s="465">
        <f t="shared" si="15"/>
        <v>344165.17</v>
      </c>
      <c r="I37" s="465">
        <f t="shared" si="15"/>
        <v>344165.17</v>
      </c>
      <c r="J37" s="465">
        <f t="shared" si="15"/>
        <v>0</v>
      </c>
      <c r="K37" s="465">
        <f t="shared" si="15"/>
        <v>96400</v>
      </c>
      <c r="L37" s="465">
        <f t="shared" si="15"/>
        <v>96400</v>
      </c>
      <c r="M37" s="465">
        <f t="shared" si="15"/>
        <v>0</v>
      </c>
      <c r="N37" s="465">
        <f t="shared" si="15"/>
        <v>0</v>
      </c>
      <c r="O37" s="465">
        <f t="shared" si="15"/>
        <v>0</v>
      </c>
      <c r="P37" s="465">
        <f t="shared" si="15"/>
        <v>0</v>
      </c>
      <c r="Q37" s="465">
        <f t="shared" si="15"/>
        <v>0</v>
      </c>
      <c r="R37" s="465">
        <f t="shared" si="15"/>
        <v>0</v>
      </c>
      <c r="S37" s="465">
        <f t="shared" si="15"/>
        <v>0</v>
      </c>
      <c r="T37" s="465">
        <f t="shared" si="15"/>
        <v>0</v>
      </c>
      <c r="U37" s="465">
        <f t="shared" si="15"/>
        <v>0</v>
      </c>
      <c r="V37" s="465">
        <f t="shared" si="15"/>
        <v>0</v>
      </c>
      <c r="W37" s="465">
        <f t="shared" si="15"/>
        <v>0</v>
      </c>
      <c r="X37" s="465">
        <f t="shared" si="15"/>
        <v>0</v>
      </c>
    </row>
    <row r="38" customHeight="1" spans="1:24">
      <c r="A38" s="438" t="s">
        <v>107</v>
      </c>
      <c r="B38" s="438" t="s">
        <v>107</v>
      </c>
      <c r="C38" s="439">
        <v>2101101</v>
      </c>
      <c r="D38" s="438" t="s">
        <v>107</v>
      </c>
      <c r="E38" s="439" t="s">
        <v>145</v>
      </c>
      <c r="F38" s="465">
        <v>227015.81</v>
      </c>
      <c r="G38" s="465">
        <v>227015.81</v>
      </c>
      <c r="H38" s="465">
        <v>187015.81</v>
      </c>
      <c r="I38" s="465">
        <v>187015.81</v>
      </c>
      <c r="J38" s="465">
        <v>0</v>
      </c>
      <c r="K38" s="465">
        <v>40000</v>
      </c>
      <c r="L38" s="465">
        <v>40000</v>
      </c>
      <c r="M38" s="465">
        <v>0</v>
      </c>
      <c r="N38" s="465">
        <v>0</v>
      </c>
      <c r="O38" s="465">
        <v>0</v>
      </c>
      <c r="P38" s="465">
        <v>0</v>
      </c>
      <c r="Q38" s="465">
        <v>0</v>
      </c>
      <c r="R38" s="465">
        <v>0</v>
      </c>
      <c r="S38" s="465">
        <v>0</v>
      </c>
      <c r="T38" s="465">
        <v>0</v>
      </c>
      <c r="U38" s="465">
        <v>0</v>
      </c>
      <c r="V38" s="465">
        <v>0</v>
      </c>
      <c r="W38" s="465">
        <v>0</v>
      </c>
      <c r="X38" s="465">
        <v>0</v>
      </c>
    </row>
    <row r="39" customHeight="1" spans="1:24">
      <c r="A39" s="438" t="s">
        <v>107</v>
      </c>
      <c r="B39" s="438" t="s">
        <v>107</v>
      </c>
      <c r="C39" s="439">
        <v>2101102</v>
      </c>
      <c r="D39" s="438" t="s">
        <v>107</v>
      </c>
      <c r="E39" s="439" t="s">
        <v>146</v>
      </c>
      <c r="F39" s="465">
        <v>195549.36</v>
      </c>
      <c r="G39" s="465">
        <v>195549.36</v>
      </c>
      <c r="H39" s="465">
        <v>157149.36</v>
      </c>
      <c r="I39" s="465">
        <v>157149.36</v>
      </c>
      <c r="J39" s="465">
        <v>0</v>
      </c>
      <c r="K39" s="465">
        <v>38400</v>
      </c>
      <c r="L39" s="465">
        <v>38400</v>
      </c>
      <c r="M39" s="465">
        <v>0</v>
      </c>
      <c r="N39" s="465">
        <v>0</v>
      </c>
      <c r="O39" s="465">
        <v>0</v>
      </c>
      <c r="P39" s="465">
        <v>0</v>
      </c>
      <c r="Q39" s="465">
        <v>0</v>
      </c>
      <c r="R39" s="465">
        <v>0</v>
      </c>
      <c r="S39" s="465">
        <v>0</v>
      </c>
      <c r="T39" s="465">
        <v>0</v>
      </c>
      <c r="U39" s="465">
        <v>0</v>
      </c>
      <c r="V39" s="465">
        <v>0</v>
      </c>
      <c r="W39" s="465">
        <v>0</v>
      </c>
      <c r="X39" s="465">
        <v>0</v>
      </c>
    </row>
    <row r="40" customHeight="1" spans="1:24">
      <c r="A40" s="438" t="s">
        <v>107</v>
      </c>
      <c r="B40" s="438" t="s">
        <v>107</v>
      </c>
      <c r="C40" s="439">
        <v>2101199</v>
      </c>
      <c r="D40" s="438" t="s">
        <v>107</v>
      </c>
      <c r="E40" s="439" t="s">
        <v>147</v>
      </c>
      <c r="F40" s="465">
        <v>18000</v>
      </c>
      <c r="G40" s="465">
        <v>18000</v>
      </c>
      <c r="H40" s="465">
        <v>0</v>
      </c>
      <c r="I40" s="465">
        <v>0</v>
      </c>
      <c r="J40" s="465">
        <v>0</v>
      </c>
      <c r="K40" s="465">
        <v>18000</v>
      </c>
      <c r="L40" s="465">
        <v>18000</v>
      </c>
      <c r="M40" s="465">
        <v>0</v>
      </c>
      <c r="N40" s="465">
        <v>0</v>
      </c>
      <c r="O40" s="465">
        <v>0</v>
      </c>
      <c r="P40" s="465">
        <v>0</v>
      </c>
      <c r="Q40" s="465">
        <v>0</v>
      </c>
      <c r="R40" s="465">
        <v>0</v>
      </c>
      <c r="S40" s="465">
        <v>0</v>
      </c>
      <c r="T40" s="465">
        <v>0</v>
      </c>
      <c r="U40" s="465">
        <v>0</v>
      </c>
      <c r="V40" s="465">
        <v>0</v>
      </c>
      <c r="W40" s="465">
        <v>0</v>
      </c>
      <c r="X40" s="465">
        <v>0</v>
      </c>
    </row>
    <row r="41" customHeight="1" spans="1:24">
      <c r="A41" s="438" t="s">
        <v>148</v>
      </c>
      <c r="B41" s="438"/>
      <c r="C41" s="439"/>
      <c r="D41" s="438"/>
      <c r="E41" s="439" t="s">
        <v>149</v>
      </c>
      <c r="F41" s="465">
        <f t="shared" ref="F41:X41" si="16">F42+F44</f>
        <v>716510.65</v>
      </c>
      <c r="G41" s="465">
        <f t="shared" si="16"/>
        <v>429510.65</v>
      </c>
      <c r="H41" s="465">
        <f t="shared" si="16"/>
        <v>316266.89</v>
      </c>
      <c r="I41" s="465">
        <f t="shared" si="16"/>
        <v>316266.89</v>
      </c>
      <c r="J41" s="465">
        <f t="shared" si="16"/>
        <v>0</v>
      </c>
      <c r="K41" s="465">
        <f t="shared" si="16"/>
        <v>0</v>
      </c>
      <c r="L41" s="465">
        <f t="shared" si="16"/>
        <v>0</v>
      </c>
      <c r="M41" s="465">
        <f t="shared" si="16"/>
        <v>0</v>
      </c>
      <c r="N41" s="465">
        <f t="shared" si="16"/>
        <v>48450</v>
      </c>
      <c r="O41" s="465">
        <f t="shared" si="16"/>
        <v>48450</v>
      </c>
      <c r="P41" s="465">
        <f t="shared" si="16"/>
        <v>0</v>
      </c>
      <c r="Q41" s="465">
        <f t="shared" si="16"/>
        <v>0</v>
      </c>
      <c r="R41" s="465">
        <f t="shared" si="16"/>
        <v>0</v>
      </c>
      <c r="S41" s="465">
        <f t="shared" si="16"/>
        <v>0</v>
      </c>
      <c r="T41" s="465">
        <f t="shared" si="16"/>
        <v>287000</v>
      </c>
      <c r="U41" s="465">
        <f t="shared" si="16"/>
        <v>0</v>
      </c>
      <c r="V41" s="465">
        <f t="shared" si="16"/>
        <v>0</v>
      </c>
      <c r="W41" s="465">
        <f t="shared" si="16"/>
        <v>247000</v>
      </c>
      <c r="X41" s="465">
        <f t="shared" si="16"/>
        <v>40000</v>
      </c>
    </row>
    <row r="42" customHeight="1" spans="1:24">
      <c r="A42" s="438"/>
      <c r="B42" s="438" t="s">
        <v>150</v>
      </c>
      <c r="C42" s="439"/>
      <c r="D42" s="438"/>
      <c r="E42" s="439" t="s">
        <v>151</v>
      </c>
      <c r="F42" s="465">
        <f t="shared" ref="F42:X42" si="17">F43</f>
        <v>676510.65</v>
      </c>
      <c r="G42" s="465">
        <f t="shared" si="17"/>
        <v>429510.65</v>
      </c>
      <c r="H42" s="465">
        <f t="shared" si="17"/>
        <v>316266.89</v>
      </c>
      <c r="I42" s="465">
        <f t="shared" si="17"/>
        <v>316266.89</v>
      </c>
      <c r="J42" s="465">
        <f t="shared" si="17"/>
        <v>0</v>
      </c>
      <c r="K42" s="465">
        <f t="shared" si="17"/>
        <v>0</v>
      </c>
      <c r="L42" s="465">
        <f t="shared" si="17"/>
        <v>0</v>
      </c>
      <c r="M42" s="465">
        <f t="shared" si="17"/>
        <v>0</v>
      </c>
      <c r="N42" s="465">
        <f t="shared" si="17"/>
        <v>48450</v>
      </c>
      <c r="O42" s="465">
        <f t="shared" si="17"/>
        <v>48450</v>
      </c>
      <c r="P42" s="465">
        <f t="shared" si="17"/>
        <v>0</v>
      </c>
      <c r="Q42" s="465">
        <f t="shared" si="17"/>
        <v>0</v>
      </c>
      <c r="R42" s="465">
        <f t="shared" si="17"/>
        <v>0</v>
      </c>
      <c r="S42" s="465">
        <f t="shared" si="17"/>
        <v>0</v>
      </c>
      <c r="T42" s="465">
        <f t="shared" si="17"/>
        <v>247000</v>
      </c>
      <c r="U42" s="465">
        <f t="shared" si="17"/>
        <v>0</v>
      </c>
      <c r="V42" s="465">
        <f t="shared" si="17"/>
        <v>0</v>
      </c>
      <c r="W42" s="465">
        <f t="shared" si="17"/>
        <v>247000</v>
      </c>
      <c r="X42" s="465">
        <f t="shared" si="17"/>
        <v>0</v>
      </c>
    </row>
    <row r="43" customHeight="1" spans="1:24">
      <c r="A43" s="438" t="s">
        <v>107</v>
      </c>
      <c r="B43" s="438" t="s">
        <v>107</v>
      </c>
      <c r="C43" s="439">
        <v>2120199</v>
      </c>
      <c r="D43" s="438" t="s">
        <v>107</v>
      </c>
      <c r="E43" s="439" t="s">
        <v>152</v>
      </c>
      <c r="F43" s="465">
        <v>676510.65</v>
      </c>
      <c r="G43" s="465">
        <v>429510.65</v>
      </c>
      <c r="H43" s="465">
        <v>316266.89</v>
      </c>
      <c r="I43" s="465">
        <v>316266.89</v>
      </c>
      <c r="J43" s="465">
        <v>0</v>
      </c>
      <c r="K43" s="465">
        <v>0</v>
      </c>
      <c r="L43" s="465">
        <v>0</v>
      </c>
      <c r="M43" s="465">
        <v>0</v>
      </c>
      <c r="N43" s="465">
        <v>48450</v>
      </c>
      <c r="O43" s="465">
        <v>48450</v>
      </c>
      <c r="P43" s="465">
        <v>0</v>
      </c>
      <c r="Q43" s="465">
        <v>0</v>
      </c>
      <c r="R43" s="465">
        <v>0</v>
      </c>
      <c r="S43" s="465">
        <v>0</v>
      </c>
      <c r="T43" s="465">
        <v>247000</v>
      </c>
      <c r="U43" s="465">
        <v>0</v>
      </c>
      <c r="V43" s="465">
        <v>0</v>
      </c>
      <c r="W43" s="465">
        <v>247000</v>
      </c>
      <c r="X43" s="465">
        <v>0</v>
      </c>
    </row>
    <row r="44" customHeight="1" spans="1:24">
      <c r="A44" s="438"/>
      <c r="B44" s="438" t="s">
        <v>153</v>
      </c>
      <c r="C44" s="439"/>
      <c r="D44" s="438"/>
      <c r="E44" s="439" t="s">
        <v>154</v>
      </c>
      <c r="F44" s="465">
        <f t="shared" ref="F44:X44" si="18">F45</f>
        <v>40000</v>
      </c>
      <c r="G44" s="465">
        <f t="shared" si="18"/>
        <v>0</v>
      </c>
      <c r="H44" s="465">
        <f t="shared" si="18"/>
        <v>0</v>
      </c>
      <c r="I44" s="465">
        <f t="shared" si="18"/>
        <v>0</v>
      </c>
      <c r="J44" s="465">
        <f t="shared" si="18"/>
        <v>0</v>
      </c>
      <c r="K44" s="465">
        <f t="shared" si="18"/>
        <v>0</v>
      </c>
      <c r="L44" s="465">
        <f t="shared" si="18"/>
        <v>0</v>
      </c>
      <c r="M44" s="465">
        <f t="shared" si="18"/>
        <v>0</v>
      </c>
      <c r="N44" s="465">
        <f t="shared" si="18"/>
        <v>0</v>
      </c>
      <c r="O44" s="465">
        <f t="shared" si="18"/>
        <v>0</v>
      </c>
      <c r="P44" s="465">
        <f t="shared" si="18"/>
        <v>0</v>
      </c>
      <c r="Q44" s="465">
        <f t="shared" si="18"/>
        <v>0</v>
      </c>
      <c r="R44" s="465">
        <f t="shared" si="18"/>
        <v>0</v>
      </c>
      <c r="S44" s="465">
        <f t="shared" si="18"/>
        <v>0</v>
      </c>
      <c r="T44" s="465">
        <f t="shared" si="18"/>
        <v>40000</v>
      </c>
      <c r="U44" s="465">
        <f t="shared" si="18"/>
        <v>0</v>
      </c>
      <c r="V44" s="465">
        <f t="shared" si="18"/>
        <v>0</v>
      </c>
      <c r="W44" s="465">
        <f t="shared" si="18"/>
        <v>0</v>
      </c>
      <c r="X44" s="465">
        <f t="shared" si="18"/>
        <v>40000</v>
      </c>
    </row>
    <row r="45" customHeight="1" spans="1:24">
      <c r="A45" s="438" t="s">
        <v>107</v>
      </c>
      <c r="B45" s="438" t="s">
        <v>107</v>
      </c>
      <c r="C45" s="439">
        <v>2121499</v>
      </c>
      <c r="D45" s="438" t="s">
        <v>107</v>
      </c>
      <c r="E45" s="439" t="s">
        <v>155</v>
      </c>
      <c r="F45" s="465">
        <v>40000</v>
      </c>
      <c r="G45" s="465">
        <v>0</v>
      </c>
      <c r="H45" s="465">
        <v>0</v>
      </c>
      <c r="I45" s="465">
        <v>0</v>
      </c>
      <c r="J45" s="465">
        <v>0</v>
      </c>
      <c r="K45" s="465">
        <v>0</v>
      </c>
      <c r="L45" s="465">
        <v>0</v>
      </c>
      <c r="M45" s="465">
        <v>0</v>
      </c>
      <c r="N45" s="465">
        <v>0</v>
      </c>
      <c r="O45" s="465">
        <v>0</v>
      </c>
      <c r="P45" s="465">
        <v>0</v>
      </c>
      <c r="Q45" s="465">
        <v>0</v>
      </c>
      <c r="R45" s="465">
        <v>0</v>
      </c>
      <c r="S45" s="465">
        <v>0</v>
      </c>
      <c r="T45" s="465">
        <v>40000</v>
      </c>
      <c r="U45" s="465">
        <v>0</v>
      </c>
      <c r="V45" s="465">
        <v>0</v>
      </c>
      <c r="W45" s="465">
        <v>0</v>
      </c>
      <c r="X45" s="465">
        <v>40000</v>
      </c>
    </row>
    <row r="46" customHeight="1" spans="1:24">
      <c r="A46" s="438" t="s">
        <v>156</v>
      </c>
      <c r="B46" s="438"/>
      <c r="C46" s="439"/>
      <c r="D46" s="438"/>
      <c r="E46" s="439" t="s">
        <v>157</v>
      </c>
      <c r="F46" s="465">
        <f t="shared" ref="F46:X46" si="19">F47+F49+F51+F53</f>
        <v>12120753.21</v>
      </c>
      <c r="G46" s="465">
        <f t="shared" si="19"/>
        <v>1299455.21</v>
      </c>
      <c r="H46" s="465">
        <f t="shared" si="19"/>
        <v>959294.21</v>
      </c>
      <c r="I46" s="465">
        <f t="shared" si="19"/>
        <v>959294.21</v>
      </c>
      <c r="J46" s="465">
        <f t="shared" si="19"/>
        <v>0</v>
      </c>
      <c r="K46" s="465">
        <f t="shared" si="19"/>
        <v>0</v>
      </c>
      <c r="L46" s="465">
        <f t="shared" si="19"/>
        <v>0</v>
      </c>
      <c r="M46" s="465">
        <f t="shared" si="19"/>
        <v>0</v>
      </c>
      <c r="N46" s="465">
        <f t="shared" si="19"/>
        <v>145350</v>
      </c>
      <c r="O46" s="465">
        <f t="shared" si="19"/>
        <v>145350</v>
      </c>
      <c r="P46" s="465">
        <f t="shared" si="19"/>
        <v>0</v>
      </c>
      <c r="Q46" s="465">
        <f t="shared" si="19"/>
        <v>0</v>
      </c>
      <c r="R46" s="465">
        <f t="shared" si="19"/>
        <v>0</v>
      </c>
      <c r="S46" s="465">
        <f t="shared" si="19"/>
        <v>0</v>
      </c>
      <c r="T46" s="465">
        <f t="shared" si="19"/>
        <v>10821298</v>
      </c>
      <c r="U46" s="465">
        <f t="shared" si="19"/>
        <v>853498</v>
      </c>
      <c r="V46" s="465">
        <f t="shared" si="19"/>
        <v>0</v>
      </c>
      <c r="W46" s="465">
        <f t="shared" si="19"/>
        <v>15800</v>
      </c>
      <c r="X46" s="465">
        <f t="shared" si="19"/>
        <v>9952000</v>
      </c>
    </row>
    <row r="47" customHeight="1" spans="1:24">
      <c r="A47" s="438"/>
      <c r="B47" s="438" t="s">
        <v>158</v>
      </c>
      <c r="C47" s="439"/>
      <c r="D47" s="438"/>
      <c r="E47" s="439" t="s">
        <v>159</v>
      </c>
      <c r="F47" s="465">
        <f t="shared" ref="F47:X47" si="20">F48</f>
        <v>1299455.21</v>
      </c>
      <c r="G47" s="465">
        <f t="shared" si="20"/>
        <v>1299455.21</v>
      </c>
      <c r="H47" s="465">
        <f t="shared" si="20"/>
        <v>959294.21</v>
      </c>
      <c r="I47" s="465">
        <f t="shared" si="20"/>
        <v>959294.21</v>
      </c>
      <c r="J47" s="465">
        <f t="shared" si="20"/>
        <v>0</v>
      </c>
      <c r="K47" s="465">
        <f t="shared" si="20"/>
        <v>0</v>
      </c>
      <c r="L47" s="465">
        <f t="shared" si="20"/>
        <v>0</v>
      </c>
      <c r="M47" s="465">
        <f t="shared" si="20"/>
        <v>0</v>
      </c>
      <c r="N47" s="465">
        <f t="shared" si="20"/>
        <v>145350</v>
      </c>
      <c r="O47" s="465">
        <f t="shared" si="20"/>
        <v>145350</v>
      </c>
      <c r="P47" s="465">
        <f t="shared" si="20"/>
        <v>0</v>
      </c>
      <c r="Q47" s="465">
        <f t="shared" si="20"/>
        <v>0</v>
      </c>
      <c r="R47" s="465">
        <f t="shared" si="20"/>
        <v>0</v>
      </c>
      <c r="S47" s="465">
        <f t="shared" si="20"/>
        <v>0</v>
      </c>
      <c r="T47" s="465">
        <f t="shared" si="20"/>
        <v>0</v>
      </c>
      <c r="U47" s="465">
        <f t="shared" si="20"/>
        <v>0</v>
      </c>
      <c r="V47" s="465">
        <f t="shared" si="20"/>
        <v>0</v>
      </c>
      <c r="W47" s="465">
        <f t="shared" si="20"/>
        <v>0</v>
      </c>
      <c r="X47" s="465">
        <f t="shared" si="20"/>
        <v>0</v>
      </c>
    </row>
    <row r="48" customHeight="1" spans="1:24">
      <c r="A48" s="438" t="s">
        <v>107</v>
      </c>
      <c r="B48" s="438" t="s">
        <v>107</v>
      </c>
      <c r="C48" s="439">
        <v>2130104</v>
      </c>
      <c r="D48" s="438" t="s">
        <v>107</v>
      </c>
      <c r="E48" s="439" t="s">
        <v>160</v>
      </c>
      <c r="F48" s="465">
        <v>1299455.21</v>
      </c>
      <c r="G48" s="465">
        <v>1299455.21</v>
      </c>
      <c r="H48" s="465">
        <v>959294.21</v>
      </c>
      <c r="I48" s="465">
        <v>959294.21</v>
      </c>
      <c r="J48" s="465">
        <v>0</v>
      </c>
      <c r="K48" s="465">
        <v>0</v>
      </c>
      <c r="L48" s="465">
        <v>0</v>
      </c>
      <c r="M48" s="465">
        <v>0</v>
      </c>
      <c r="N48" s="465">
        <v>145350</v>
      </c>
      <c r="O48" s="465">
        <v>145350</v>
      </c>
      <c r="P48" s="465">
        <v>0</v>
      </c>
      <c r="Q48" s="465">
        <v>0</v>
      </c>
      <c r="R48" s="465">
        <v>0</v>
      </c>
      <c r="S48" s="465">
        <v>0</v>
      </c>
      <c r="T48" s="465">
        <v>0</v>
      </c>
      <c r="U48" s="465">
        <v>0</v>
      </c>
      <c r="V48" s="465">
        <v>0</v>
      </c>
      <c r="W48" s="465">
        <v>0</v>
      </c>
      <c r="X48" s="465">
        <v>0</v>
      </c>
    </row>
    <row r="49" customHeight="1" spans="1:24">
      <c r="A49" s="438"/>
      <c r="B49" s="438" t="s">
        <v>161</v>
      </c>
      <c r="C49" s="439"/>
      <c r="D49" s="438"/>
      <c r="E49" s="439" t="s">
        <v>162</v>
      </c>
      <c r="F49" s="465">
        <f t="shared" ref="F49:X49" si="21">F50</f>
        <v>292000</v>
      </c>
      <c r="G49" s="465">
        <f t="shared" si="21"/>
        <v>0</v>
      </c>
      <c r="H49" s="465">
        <f t="shared" si="21"/>
        <v>0</v>
      </c>
      <c r="I49" s="465">
        <f t="shared" si="21"/>
        <v>0</v>
      </c>
      <c r="J49" s="465">
        <f t="shared" si="21"/>
        <v>0</v>
      </c>
      <c r="K49" s="465">
        <f t="shared" si="21"/>
        <v>0</v>
      </c>
      <c r="L49" s="465">
        <f t="shared" si="21"/>
        <v>0</v>
      </c>
      <c r="M49" s="465">
        <f t="shared" si="21"/>
        <v>0</v>
      </c>
      <c r="N49" s="465">
        <f t="shared" si="21"/>
        <v>0</v>
      </c>
      <c r="O49" s="465">
        <f t="shared" si="21"/>
        <v>0</v>
      </c>
      <c r="P49" s="465">
        <f t="shared" si="21"/>
        <v>0</v>
      </c>
      <c r="Q49" s="465">
        <f t="shared" si="21"/>
        <v>0</v>
      </c>
      <c r="R49" s="465">
        <f t="shared" si="21"/>
        <v>0</v>
      </c>
      <c r="S49" s="465">
        <f t="shared" si="21"/>
        <v>0</v>
      </c>
      <c r="T49" s="465">
        <f t="shared" si="21"/>
        <v>292000</v>
      </c>
      <c r="U49" s="465">
        <f t="shared" si="21"/>
        <v>0</v>
      </c>
      <c r="V49" s="465">
        <f t="shared" si="21"/>
        <v>0</v>
      </c>
      <c r="W49" s="465">
        <f t="shared" si="21"/>
        <v>0</v>
      </c>
      <c r="X49" s="465">
        <f t="shared" si="21"/>
        <v>292000</v>
      </c>
    </row>
    <row r="50" customHeight="1" spans="1:24">
      <c r="A50" s="438" t="s">
        <v>107</v>
      </c>
      <c r="B50" s="438" t="s">
        <v>107</v>
      </c>
      <c r="C50" s="439">
        <v>2130335</v>
      </c>
      <c r="D50" s="438" t="s">
        <v>107</v>
      </c>
      <c r="E50" s="439" t="s">
        <v>163</v>
      </c>
      <c r="F50" s="465">
        <v>292000</v>
      </c>
      <c r="G50" s="465">
        <v>0</v>
      </c>
      <c r="H50" s="465">
        <v>0</v>
      </c>
      <c r="I50" s="465">
        <v>0</v>
      </c>
      <c r="J50" s="465">
        <v>0</v>
      </c>
      <c r="K50" s="465">
        <v>0</v>
      </c>
      <c r="L50" s="465">
        <v>0</v>
      </c>
      <c r="M50" s="465">
        <v>0</v>
      </c>
      <c r="N50" s="465">
        <v>0</v>
      </c>
      <c r="O50" s="465">
        <v>0</v>
      </c>
      <c r="P50" s="465">
        <v>0</v>
      </c>
      <c r="Q50" s="465">
        <v>0</v>
      </c>
      <c r="R50" s="465">
        <v>0</v>
      </c>
      <c r="S50" s="465">
        <v>0</v>
      </c>
      <c r="T50" s="465">
        <v>292000</v>
      </c>
      <c r="U50" s="465">
        <v>0</v>
      </c>
      <c r="V50" s="465">
        <v>0</v>
      </c>
      <c r="W50" s="465">
        <v>0</v>
      </c>
      <c r="X50" s="465">
        <v>292000</v>
      </c>
    </row>
    <row r="51" customHeight="1" spans="1:24">
      <c r="A51" s="438"/>
      <c r="B51" s="438" t="s">
        <v>164</v>
      </c>
      <c r="C51" s="439"/>
      <c r="D51" s="438"/>
      <c r="E51" s="439" t="s">
        <v>165</v>
      </c>
      <c r="F51" s="465">
        <f t="shared" ref="F51:X51" si="22">F52</f>
        <v>869298</v>
      </c>
      <c r="G51" s="465">
        <f t="shared" si="22"/>
        <v>0</v>
      </c>
      <c r="H51" s="465">
        <f t="shared" si="22"/>
        <v>0</v>
      </c>
      <c r="I51" s="465">
        <f t="shared" si="22"/>
        <v>0</v>
      </c>
      <c r="J51" s="465">
        <f t="shared" si="22"/>
        <v>0</v>
      </c>
      <c r="K51" s="465">
        <f t="shared" si="22"/>
        <v>0</v>
      </c>
      <c r="L51" s="465">
        <f t="shared" si="22"/>
        <v>0</v>
      </c>
      <c r="M51" s="465">
        <f t="shared" si="22"/>
        <v>0</v>
      </c>
      <c r="N51" s="465">
        <f t="shared" si="22"/>
        <v>0</v>
      </c>
      <c r="O51" s="465">
        <f t="shared" si="22"/>
        <v>0</v>
      </c>
      <c r="P51" s="465">
        <f t="shared" si="22"/>
        <v>0</v>
      </c>
      <c r="Q51" s="465">
        <f t="shared" si="22"/>
        <v>0</v>
      </c>
      <c r="R51" s="465">
        <f t="shared" si="22"/>
        <v>0</v>
      </c>
      <c r="S51" s="465">
        <f t="shared" si="22"/>
        <v>0</v>
      </c>
      <c r="T51" s="465">
        <f t="shared" si="22"/>
        <v>869298</v>
      </c>
      <c r="U51" s="465">
        <f t="shared" si="22"/>
        <v>853498</v>
      </c>
      <c r="V51" s="465">
        <f t="shared" si="22"/>
        <v>0</v>
      </c>
      <c r="W51" s="465">
        <f t="shared" si="22"/>
        <v>15800</v>
      </c>
      <c r="X51" s="465">
        <f t="shared" si="22"/>
        <v>0</v>
      </c>
    </row>
    <row r="52" customHeight="1" spans="1:24">
      <c r="A52" s="438" t="s">
        <v>107</v>
      </c>
      <c r="B52" s="438" t="s">
        <v>107</v>
      </c>
      <c r="C52" s="439">
        <v>2130705</v>
      </c>
      <c r="D52" s="438" t="s">
        <v>107</v>
      </c>
      <c r="E52" s="439" t="s">
        <v>166</v>
      </c>
      <c r="F52" s="465">
        <v>869298</v>
      </c>
      <c r="G52" s="465">
        <v>0</v>
      </c>
      <c r="H52" s="465">
        <v>0</v>
      </c>
      <c r="I52" s="465">
        <v>0</v>
      </c>
      <c r="J52" s="465">
        <v>0</v>
      </c>
      <c r="K52" s="465">
        <v>0</v>
      </c>
      <c r="L52" s="465">
        <v>0</v>
      </c>
      <c r="M52" s="465">
        <v>0</v>
      </c>
      <c r="N52" s="465">
        <v>0</v>
      </c>
      <c r="O52" s="465">
        <v>0</v>
      </c>
      <c r="P52" s="465">
        <v>0</v>
      </c>
      <c r="Q52" s="465">
        <v>0</v>
      </c>
      <c r="R52" s="465">
        <v>0</v>
      </c>
      <c r="S52" s="465">
        <v>0</v>
      </c>
      <c r="T52" s="465">
        <v>869298</v>
      </c>
      <c r="U52" s="465">
        <v>853498</v>
      </c>
      <c r="V52" s="465">
        <v>0</v>
      </c>
      <c r="W52" s="465">
        <v>15800</v>
      </c>
      <c r="X52" s="465">
        <v>0</v>
      </c>
    </row>
    <row r="53" customHeight="1" spans="1:24">
      <c r="A53" s="438"/>
      <c r="B53" s="438" t="s">
        <v>167</v>
      </c>
      <c r="C53" s="439"/>
      <c r="D53" s="438"/>
      <c r="E53" s="439" t="s">
        <v>168</v>
      </c>
      <c r="F53" s="465">
        <f t="shared" ref="F53:X53" si="23">F54</f>
        <v>9660000</v>
      </c>
      <c r="G53" s="465">
        <f t="shared" si="23"/>
        <v>0</v>
      </c>
      <c r="H53" s="465">
        <f t="shared" si="23"/>
        <v>0</v>
      </c>
      <c r="I53" s="465">
        <f t="shared" si="23"/>
        <v>0</v>
      </c>
      <c r="J53" s="465">
        <f t="shared" si="23"/>
        <v>0</v>
      </c>
      <c r="K53" s="465">
        <f t="shared" si="23"/>
        <v>0</v>
      </c>
      <c r="L53" s="465">
        <f t="shared" si="23"/>
        <v>0</v>
      </c>
      <c r="M53" s="465">
        <f t="shared" si="23"/>
        <v>0</v>
      </c>
      <c r="N53" s="465">
        <f t="shared" si="23"/>
        <v>0</v>
      </c>
      <c r="O53" s="465">
        <f t="shared" si="23"/>
        <v>0</v>
      </c>
      <c r="P53" s="465">
        <f t="shared" si="23"/>
        <v>0</v>
      </c>
      <c r="Q53" s="465">
        <f t="shared" si="23"/>
        <v>0</v>
      </c>
      <c r="R53" s="465">
        <f t="shared" si="23"/>
        <v>0</v>
      </c>
      <c r="S53" s="465">
        <f t="shared" si="23"/>
        <v>0</v>
      </c>
      <c r="T53" s="465">
        <f t="shared" si="23"/>
        <v>9660000</v>
      </c>
      <c r="U53" s="465">
        <f t="shared" si="23"/>
        <v>0</v>
      </c>
      <c r="V53" s="465">
        <f t="shared" si="23"/>
        <v>0</v>
      </c>
      <c r="W53" s="465">
        <f t="shared" si="23"/>
        <v>0</v>
      </c>
      <c r="X53" s="465">
        <f t="shared" si="23"/>
        <v>9660000</v>
      </c>
    </row>
    <row r="54" customHeight="1" spans="1:24">
      <c r="A54" s="438" t="s">
        <v>107</v>
      </c>
      <c r="B54" s="438" t="s">
        <v>107</v>
      </c>
      <c r="C54" s="439">
        <v>2136902</v>
      </c>
      <c r="D54" s="438" t="s">
        <v>107</v>
      </c>
      <c r="E54" s="439" t="s">
        <v>169</v>
      </c>
      <c r="F54" s="465">
        <v>9660000</v>
      </c>
      <c r="G54" s="465">
        <v>0</v>
      </c>
      <c r="H54" s="465">
        <v>0</v>
      </c>
      <c r="I54" s="465">
        <v>0</v>
      </c>
      <c r="J54" s="465">
        <v>0</v>
      </c>
      <c r="K54" s="465">
        <v>0</v>
      </c>
      <c r="L54" s="465">
        <v>0</v>
      </c>
      <c r="M54" s="465">
        <v>0</v>
      </c>
      <c r="N54" s="465">
        <v>0</v>
      </c>
      <c r="O54" s="465">
        <v>0</v>
      </c>
      <c r="P54" s="465">
        <v>0</v>
      </c>
      <c r="Q54" s="465">
        <v>0</v>
      </c>
      <c r="R54" s="465">
        <v>0</v>
      </c>
      <c r="S54" s="465">
        <v>0</v>
      </c>
      <c r="T54" s="465">
        <v>9660000</v>
      </c>
      <c r="U54" s="465">
        <v>0</v>
      </c>
      <c r="V54" s="465">
        <v>0</v>
      </c>
      <c r="W54" s="465">
        <v>0</v>
      </c>
      <c r="X54" s="465">
        <v>9660000</v>
      </c>
    </row>
    <row r="55" customHeight="1" spans="1:24">
      <c r="A55" s="438" t="s">
        <v>170</v>
      </c>
      <c r="B55" s="438"/>
      <c r="C55" s="439"/>
      <c r="D55" s="438"/>
      <c r="E55" s="439" t="s">
        <v>171</v>
      </c>
      <c r="F55" s="465">
        <f t="shared" ref="F55:X55" si="24">F56</f>
        <v>72000</v>
      </c>
      <c r="G55" s="465">
        <f t="shared" si="24"/>
        <v>0</v>
      </c>
      <c r="H55" s="465">
        <f t="shared" si="24"/>
        <v>0</v>
      </c>
      <c r="I55" s="465">
        <f t="shared" si="24"/>
        <v>0</v>
      </c>
      <c r="J55" s="465">
        <f t="shared" si="24"/>
        <v>0</v>
      </c>
      <c r="K55" s="465">
        <f t="shared" si="24"/>
        <v>0</v>
      </c>
      <c r="L55" s="465">
        <f t="shared" si="24"/>
        <v>0</v>
      </c>
      <c r="M55" s="465">
        <f t="shared" si="24"/>
        <v>0</v>
      </c>
      <c r="N55" s="465">
        <f t="shared" si="24"/>
        <v>0</v>
      </c>
      <c r="O55" s="465">
        <f t="shared" si="24"/>
        <v>0</v>
      </c>
      <c r="P55" s="465">
        <f t="shared" si="24"/>
        <v>0</v>
      </c>
      <c r="Q55" s="465">
        <f t="shared" si="24"/>
        <v>0</v>
      </c>
      <c r="R55" s="465">
        <f t="shared" si="24"/>
        <v>0</v>
      </c>
      <c r="S55" s="465">
        <f t="shared" si="24"/>
        <v>0</v>
      </c>
      <c r="T55" s="465">
        <f t="shared" si="24"/>
        <v>72000</v>
      </c>
      <c r="U55" s="465">
        <f t="shared" si="24"/>
        <v>0</v>
      </c>
      <c r="V55" s="465">
        <f t="shared" si="24"/>
        <v>0</v>
      </c>
      <c r="W55" s="465">
        <f t="shared" si="24"/>
        <v>72000</v>
      </c>
      <c r="X55" s="465">
        <f t="shared" si="24"/>
        <v>0</v>
      </c>
    </row>
    <row r="56" customHeight="1" spans="1:24">
      <c r="A56" s="438"/>
      <c r="B56" s="438" t="s">
        <v>172</v>
      </c>
      <c r="C56" s="439"/>
      <c r="D56" s="438"/>
      <c r="E56" s="439" t="s">
        <v>173</v>
      </c>
      <c r="F56" s="465">
        <f t="shared" ref="F56:X56" si="25">F57</f>
        <v>72000</v>
      </c>
      <c r="G56" s="465">
        <f t="shared" si="25"/>
        <v>0</v>
      </c>
      <c r="H56" s="465">
        <f t="shared" si="25"/>
        <v>0</v>
      </c>
      <c r="I56" s="465">
        <f t="shared" si="25"/>
        <v>0</v>
      </c>
      <c r="J56" s="465">
        <f t="shared" si="25"/>
        <v>0</v>
      </c>
      <c r="K56" s="465">
        <f t="shared" si="25"/>
        <v>0</v>
      </c>
      <c r="L56" s="465">
        <f t="shared" si="25"/>
        <v>0</v>
      </c>
      <c r="M56" s="465">
        <f t="shared" si="25"/>
        <v>0</v>
      </c>
      <c r="N56" s="465">
        <f t="shared" si="25"/>
        <v>0</v>
      </c>
      <c r="O56" s="465">
        <f t="shared" si="25"/>
        <v>0</v>
      </c>
      <c r="P56" s="465">
        <f t="shared" si="25"/>
        <v>0</v>
      </c>
      <c r="Q56" s="465">
        <f t="shared" si="25"/>
        <v>0</v>
      </c>
      <c r="R56" s="465">
        <f t="shared" si="25"/>
        <v>0</v>
      </c>
      <c r="S56" s="465">
        <f t="shared" si="25"/>
        <v>0</v>
      </c>
      <c r="T56" s="465">
        <f t="shared" si="25"/>
        <v>72000</v>
      </c>
      <c r="U56" s="465">
        <f t="shared" si="25"/>
        <v>0</v>
      </c>
      <c r="V56" s="465">
        <f t="shared" si="25"/>
        <v>0</v>
      </c>
      <c r="W56" s="465">
        <f t="shared" si="25"/>
        <v>72000</v>
      </c>
      <c r="X56" s="465">
        <f t="shared" si="25"/>
        <v>0</v>
      </c>
    </row>
    <row r="57" customHeight="1" spans="1:24">
      <c r="A57" s="438" t="s">
        <v>107</v>
      </c>
      <c r="B57" s="438" t="s">
        <v>107</v>
      </c>
      <c r="C57" s="439">
        <v>2140106</v>
      </c>
      <c r="D57" s="438" t="s">
        <v>107</v>
      </c>
      <c r="E57" s="439" t="s">
        <v>174</v>
      </c>
      <c r="F57" s="465">
        <v>72000</v>
      </c>
      <c r="G57" s="465">
        <v>0</v>
      </c>
      <c r="H57" s="465">
        <v>0</v>
      </c>
      <c r="I57" s="465">
        <v>0</v>
      </c>
      <c r="J57" s="465">
        <v>0</v>
      </c>
      <c r="K57" s="465">
        <v>0</v>
      </c>
      <c r="L57" s="465">
        <v>0</v>
      </c>
      <c r="M57" s="465">
        <v>0</v>
      </c>
      <c r="N57" s="465">
        <v>0</v>
      </c>
      <c r="O57" s="465">
        <v>0</v>
      </c>
      <c r="P57" s="465">
        <v>0</v>
      </c>
      <c r="Q57" s="465">
        <v>0</v>
      </c>
      <c r="R57" s="465">
        <v>0</v>
      </c>
      <c r="S57" s="465">
        <v>0</v>
      </c>
      <c r="T57" s="465">
        <v>72000</v>
      </c>
      <c r="U57" s="465">
        <v>0</v>
      </c>
      <c r="V57" s="465">
        <v>0</v>
      </c>
      <c r="W57" s="465">
        <v>72000</v>
      </c>
      <c r="X57" s="465">
        <v>0</v>
      </c>
    </row>
    <row r="58" customHeight="1" spans="1:24">
      <c r="A58" s="438" t="s">
        <v>175</v>
      </c>
      <c r="B58" s="438"/>
      <c r="C58" s="439"/>
      <c r="D58" s="438"/>
      <c r="E58" s="439" t="s">
        <v>176</v>
      </c>
      <c r="F58" s="465">
        <f t="shared" ref="F58:X58" si="26">F59</f>
        <v>485880.24</v>
      </c>
      <c r="G58" s="465">
        <f t="shared" si="26"/>
        <v>485880.24</v>
      </c>
      <c r="H58" s="465">
        <f t="shared" si="26"/>
        <v>485880.24</v>
      </c>
      <c r="I58" s="465">
        <f t="shared" si="26"/>
        <v>485880.24</v>
      </c>
      <c r="J58" s="465">
        <f t="shared" si="26"/>
        <v>0</v>
      </c>
      <c r="K58" s="465">
        <f t="shared" si="26"/>
        <v>0</v>
      </c>
      <c r="L58" s="465">
        <f t="shared" si="26"/>
        <v>0</v>
      </c>
      <c r="M58" s="465">
        <f t="shared" si="26"/>
        <v>0</v>
      </c>
      <c r="N58" s="465">
        <f t="shared" si="26"/>
        <v>0</v>
      </c>
      <c r="O58" s="465">
        <f t="shared" si="26"/>
        <v>0</v>
      </c>
      <c r="P58" s="465">
        <f t="shared" si="26"/>
        <v>0</v>
      </c>
      <c r="Q58" s="465">
        <f t="shared" si="26"/>
        <v>0</v>
      </c>
      <c r="R58" s="465">
        <f t="shared" si="26"/>
        <v>0</v>
      </c>
      <c r="S58" s="465">
        <f t="shared" si="26"/>
        <v>0</v>
      </c>
      <c r="T58" s="465">
        <f t="shared" si="26"/>
        <v>0</v>
      </c>
      <c r="U58" s="465">
        <f t="shared" si="26"/>
        <v>0</v>
      </c>
      <c r="V58" s="465">
        <f t="shared" si="26"/>
        <v>0</v>
      </c>
      <c r="W58" s="465">
        <f t="shared" si="26"/>
        <v>0</v>
      </c>
      <c r="X58" s="465">
        <f t="shared" si="26"/>
        <v>0</v>
      </c>
    </row>
    <row r="59" customHeight="1" spans="1:24">
      <c r="A59" s="438"/>
      <c r="B59" s="438" t="s">
        <v>177</v>
      </c>
      <c r="C59" s="439"/>
      <c r="D59" s="438"/>
      <c r="E59" s="439" t="s">
        <v>178</v>
      </c>
      <c r="F59" s="465">
        <f t="shared" ref="F59:X59" si="27">F60</f>
        <v>485880.24</v>
      </c>
      <c r="G59" s="465">
        <f t="shared" si="27"/>
        <v>485880.24</v>
      </c>
      <c r="H59" s="465">
        <f t="shared" si="27"/>
        <v>485880.24</v>
      </c>
      <c r="I59" s="465">
        <f t="shared" si="27"/>
        <v>485880.24</v>
      </c>
      <c r="J59" s="465">
        <f t="shared" si="27"/>
        <v>0</v>
      </c>
      <c r="K59" s="465">
        <f t="shared" si="27"/>
        <v>0</v>
      </c>
      <c r="L59" s="465">
        <f t="shared" si="27"/>
        <v>0</v>
      </c>
      <c r="M59" s="465">
        <f t="shared" si="27"/>
        <v>0</v>
      </c>
      <c r="N59" s="465">
        <f t="shared" si="27"/>
        <v>0</v>
      </c>
      <c r="O59" s="465">
        <f t="shared" si="27"/>
        <v>0</v>
      </c>
      <c r="P59" s="465">
        <f t="shared" si="27"/>
        <v>0</v>
      </c>
      <c r="Q59" s="465">
        <f t="shared" si="27"/>
        <v>0</v>
      </c>
      <c r="R59" s="465">
        <f t="shared" si="27"/>
        <v>0</v>
      </c>
      <c r="S59" s="465">
        <f t="shared" si="27"/>
        <v>0</v>
      </c>
      <c r="T59" s="465">
        <f t="shared" si="27"/>
        <v>0</v>
      </c>
      <c r="U59" s="465">
        <f t="shared" si="27"/>
        <v>0</v>
      </c>
      <c r="V59" s="465">
        <f t="shared" si="27"/>
        <v>0</v>
      </c>
      <c r="W59" s="465">
        <f t="shared" si="27"/>
        <v>0</v>
      </c>
      <c r="X59" s="465">
        <f t="shared" si="27"/>
        <v>0</v>
      </c>
    </row>
    <row r="60" customHeight="1" spans="1:24">
      <c r="A60" s="438" t="s">
        <v>107</v>
      </c>
      <c r="B60" s="438" t="s">
        <v>107</v>
      </c>
      <c r="C60" s="439">
        <v>2210201</v>
      </c>
      <c r="D60" s="438" t="s">
        <v>107</v>
      </c>
      <c r="E60" s="439" t="s">
        <v>179</v>
      </c>
      <c r="F60" s="465">
        <v>485880.24</v>
      </c>
      <c r="G60" s="465">
        <v>485880.24</v>
      </c>
      <c r="H60" s="465">
        <v>485880.24</v>
      </c>
      <c r="I60" s="465">
        <v>485880.24</v>
      </c>
      <c r="J60" s="465">
        <v>0</v>
      </c>
      <c r="K60" s="465">
        <v>0</v>
      </c>
      <c r="L60" s="465">
        <v>0</v>
      </c>
      <c r="M60" s="465">
        <v>0</v>
      </c>
      <c r="N60" s="465">
        <v>0</v>
      </c>
      <c r="O60" s="465">
        <v>0</v>
      </c>
      <c r="P60" s="465">
        <v>0</v>
      </c>
      <c r="Q60" s="465">
        <v>0</v>
      </c>
      <c r="R60" s="465">
        <v>0</v>
      </c>
      <c r="S60" s="465">
        <v>0</v>
      </c>
      <c r="T60" s="465">
        <v>0</v>
      </c>
      <c r="U60" s="465">
        <v>0</v>
      </c>
      <c r="V60" s="465">
        <v>0</v>
      </c>
      <c r="W60" s="465">
        <v>0</v>
      </c>
      <c r="X60" s="465">
        <v>0</v>
      </c>
    </row>
  </sheetData>
  <sheetProtection formatCells="0" formatColumns="0" formatRows="0"/>
  <mergeCells count="17">
    <mergeCell ref="A2:X2"/>
    <mergeCell ref="H5:M5"/>
    <mergeCell ref="N5:S5"/>
    <mergeCell ref="H6:J6"/>
    <mergeCell ref="K6:M6"/>
    <mergeCell ref="N6:P6"/>
    <mergeCell ref="Q6:S6"/>
    <mergeCell ref="A5:A7"/>
    <mergeCell ref="B5:B7"/>
    <mergeCell ref="C5:C7"/>
    <mergeCell ref="D4:D7"/>
    <mergeCell ref="E4:E7"/>
    <mergeCell ref="F4:F7"/>
    <mergeCell ref="G5:G7"/>
    <mergeCell ref="T5:T7"/>
    <mergeCell ref="X5:X7"/>
    <mergeCell ref="U5:W6"/>
  </mergeCells>
  <printOptions horizontalCentered="1"/>
  <pageMargins left="0.25" right="0.129166666666667" top="0.11875" bottom="0.479166666666667" header="0.188888888888889" footer="0.16875"/>
  <pageSetup paperSize="9" scale="54" fitToHeight="100" orientation="landscape" horizontalDpi="600" verticalDpi="6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61"/>
  <sheetViews>
    <sheetView showGridLines="0" showZeros="0" workbookViewId="0">
      <selection activeCell="A1" sqref="A1"/>
    </sheetView>
  </sheetViews>
  <sheetFormatPr defaultColWidth="8" defaultRowHeight="24.95" customHeight="1"/>
  <cols>
    <col min="1" max="1" width="5.875" style="362" customWidth="1"/>
    <col min="2" max="2" width="6.625" style="362" customWidth="1"/>
    <col min="3" max="3" width="7" style="362" customWidth="1"/>
    <col min="4" max="4" width="8.875" style="362" customWidth="1"/>
    <col min="5" max="5" width="34.5" style="362" customWidth="1"/>
    <col min="6" max="6" width="11.875" style="363" customWidth="1"/>
    <col min="7" max="7" width="8.375" style="363" customWidth="1"/>
    <col min="8" max="8" width="6.75" style="363" customWidth="1"/>
    <col min="9" max="9" width="6.5" style="363" customWidth="1"/>
    <col min="10" max="10" width="6.875" style="363" customWidth="1"/>
    <col min="11" max="21" width="6.5" style="363" customWidth="1"/>
    <col min="22" max="22" width="6.25" style="363" customWidth="1"/>
    <col min="23" max="23" width="7.5" style="363" customWidth="1"/>
    <col min="24" max="25" width="6.5" style="363" customWidth="1"/>
    <col min="26" max="26" width="7.875" style="363" customWidth="1"/>
    <col min="27" max="36" width="6.5" style="363" customWidth="1"/>
    <col min="37" max="37" width="7" style="363" customWidth="1"/>
    <col min="38" max="43" width="6.5" style="363" customWidth="1"/>
    <col min="44" max="44" width="5.625" style="363" customWidth="1"/>
    <col min="45" max="48" width="6.5" style="363" customWidth="1"/>
    <col min="49" max="49" width="9.125" style="363" customWidth="1"/>
    <col min="50" max="68" width="6.5" style="363" customWidth="1"/>
    <col min="69" max="74" width="5" style="363" customWidth="1"/>
    <col min="75" max="85" width="6.5" style="363" customWidth="1"/>
    <col min="86" max="86" width="12.8" style="363"/>
    <col min="87" max="16384" width="8" style="363"/>
  </cols>
  <sheetData>
    <row r="1" customHeight="1" spans="1:86">
      <c r="A1" s="458"/>
      <c r="B1" s="458"/>
      <c r="C1" s="458"/>
      <c r="D1" s="458"/>
      <c r="E1" s="458"/>
      <c r="F1" s="387"/>
      <c r="G1" s="387"/>
      <c r="H1" s="387"/>
      <c r="I1" s="387"/>
      <c r="J1" s="387"/>
      <c r="K1" s="387"/>
      <c r="L1" s="387"/>
      <c r="M1" s="387"/>
      <c r="N1" s="387"/>
      <c r="O1" s="387"/>
      <c r="CH1" s="148" t="s">
        <v>180</v>
      </c>
    </row>
    <row r="2" customHeight="1" spans="1:86">
      <c r="A2" s="459" t="s">
        <v>181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459"/>
      <c r="AB2" s="459"/>
      <c r="AC2" s="459"/>
      <c r="AD2" s="459"/>
      <c r="AE2" s="459"/>
      <c r="AF2" s="459"/>
      <c r="AG2" s="459"/>
      <c r="AH2" s="459"/>
      <c r="AI2" s="459"/>
      <c r="AJ2" s="459"/>
      <c r="AK2" s="459"/>
      <c r="AL2" s="459"/>
      <c r="AM2" s="459"/>
      <c r="AN2" s="459"/>
      <c r="AO2" s="459"/>
      <c r="AP2" s="459"/>
      <c r="AQ2" s="459"/>
      <c r="AR2" s="459"/>
      <c r="AS2" s="459"/>
      <c r="AT2" s="459"/>
      <c r="AU2" s="459"/>
      <c r="AV2" s="459"/>
      <c r="AW2" s="459"/>
      <c r="AX2" s="459"/>
      <c r="AY2" s="459"/>
      <c r="AZ2" s="459"/>
      <c r="BA2" s="459"/>
      <c r="BB2" s="459"/>
      <c r="BC2" s="459"/>
      <c r="BD2" s="459"/>
      <c r="BE2" s="459"/>
      <c r="BF2" s="459"/>
      <c r="BG2" s="459"/>
      <c r="BH2" s="459"/>
      <c r="BI2" s="459"/>
      <c r="BJ2" s="459"/>
      <c r="BK2" s="459"/>
      <c r="BL2" s="459"/>
      <c r="BM2" s="459"/>
      <c r="BN2" s="459"/>
      <c r="BO2" s="459"/>
      <c r="BP2" s="459"/>
      <c r="BQ2" s="459"/>
      <c r="BR2" s="459"/>
      <c r="BS2" s="459"/>
      <c r="BT2" s="459"/>
      <c r="BU2" s="459"/>
      <c r="BV2" s="459"/>
      <c r="BW2" s="459"/>
      <c r="BX2" s="459"/>
      <c r="BY2" s="459"/>
      <c r="BZ2" s="459"/>
      <c r="CA2" s="459"/>
      <c r="CB2" s="459"/>
      <c r="CC2" s="459"/>
      <c r="CD2" s="459"/>
      <c r="CE2" s="459"/>
      <c r="CF2" s="459"/>
      <c r="CG2" s="459"/>
      <c r="CH2" s="459"/>
    </row>
    <row r="3" s="358" customFormat="1" customHeight="1" spans="1:86">
      <c r="A3" s="460"/>
      <c r="B3" s="460"/>
      <c r="C3" s="460"/>
      <c r="D3" s="460"/>
      <c r="E3" s="460"/>
      <c r="F3" s="461"/>
      <c r="G3" s="461"/>
      <c r="H3" s="461"/>
      <c r="I3" s="466"/>
      <c r="J3" s="461"/>
      <c r="K3" s="461"/>
      <c r="L3" s="461"/>
      <c r="M3" s="461"/>
      <c r="N3" s="467"/>
      <c r="O3" s="467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81" t="s">
        <v>5</v>
      </c>
    </row>
    <row r="4" s="359" customFormat="1" customHeight="1" spans="1:86">
      <c r="A4" s="367" t="s">
        <v>182</v>
      </c>
      <c r="B4" s="368"/>
      <c r="C4" s="369"/>
      <c r="D4" s="370" t="s">
        <v>48</v>
      </c>
      <c r="E4" s="370" t="s">
        <v>77</v>
      </c>
      <c r="F4" s="370" t="s">
        <v>78</v>
      </c>
      <c r="G4" s="367" t="s">
        <v>79</v>
      </c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368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68"/>
      <c r="BB4" s="368"/>
      <c r="BC4" s="368"/>
      <c r="BD4" s="368"/>
      <c r="BE4" s="368"/>
      <c r="BF4" s="368"/>
      <c r="BG4" s="369"/>
      <c r="BH4" s="476" t="s">
        <v>29</v>
      </c>
      <c r="BI4" s="476"/>
      <c r="BJ4" s="476"/>
      <c r="BK4" s="476"/>
      <c r="BL4" s="476"/>
      <c r="BM4" s="476"/>
      <c r="BN4" s="476"/>
      <c r="BO4" s="476"/>
      <c r="BP4" s="476"/>
      <c r="BQ4" s="476"/>
      <c r="BR4" s="476"/>
      <c r="BS4" s="476"/>
      <c r="BT4" s="476"/>
      <c r="BU4" s="476"/>
      <c r="BV4" s="476"/>
      <c r="BW4" s="476"/>
      <c r="BX4" s="476"/>
      <c r="BY4" s="476"/>
      <c r="BZ4" s="476"/>
      <c r="CA4" s="476"/>
      <c r="CB4" s="476"/>
      <c r="CC4" s="476"/>
      <c r="CD4" s="476"/>
      <c r="CE4" s="476"/>
      <c r="CF4" s="476"/>
      <c r="CG4" s="476"/>
      <c r="CH4" s="476"/>
    </row>
    <row r="5" s="358" customFormat="1" customHeight="1" spans="1:86">
      <c r="A5" s="374"/>
      <c r="B5" s="375"/>
      <c r="C5" s="376"/>
      <c r="D5" s="377"/>
      <c r="E5" s="377"/>
      <c r="F5" s="377"/>
      <c r="G5" s="462" t="s">
        <v>62</v>
      </c>
      <c r="H5" s="368"/>
      <c r="I5" s="469" t="s">
        <v>183</v>
      </c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69"/>
      <c r="W5" s="469"/>
      <c r="X5" s="469"/>
      <c r="Y5" s="469"/>
      <c r="Z5" s="469"/>
      <c r="AA5" s="469"/>
      <c r="AB5" s="469"/>
      <c r="AC5" s="469"/>
      <c r="AD5" s="469"/>
      <c r="AE5" s="469"/>
      <c r="AF5" s="469"/>
      <c r="AG5" s="469"/>
      <c r="AH5" s="469"/>
      <c r="AI5" s="469"/>
      <c r="AJ5" s="469"/>
      <c r="AK5" s="476" t="s">
        <v>184</v>
      </c>
      <c r="AL5" s="476"/>
      <c r="AM5" s="476"/>
      <c r="AN5" s="476"/>
      <c r="AO5" s="476"/>
      <c r="AP5" s="476"/>
      <c r="AQ5" s="476"/>
      <c r="AR5" s="476"/>
      <c r="AS5" s="476"/>
      <c r="AT5" s="476"/>
      <c r="AU5" s="476"/>
      <c r="AV5" s="476"/>
      <c r="AW5" s="476" t="s">
        <v>185</v>
      </c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04" t="s">
        <v>186</v>
      </c>
      <c r="BI5" s="399" t="s">
        <v>187</v>
      </c>
      <c r="BJ5" s="400"/>
      <c r="BK5" s="400"/>
      <c r="BL5" s="400"/>
      <c r="BM5" s="400"/>
      <c r="BN5" s="400"/>
      <c r="BO5" s="400"/>
      <c r="BP5" s="400"/>
      <c r="BQ5" s="401"/>
      <c r="BR5" s="399" t="s">
        <v>94</v>
      </c>
      <c r="BS5" s="400"/>
      <c r="BT5" s="400"/>
      <c r="BU5" s="400"/>
      <c r="BV5" s="401"/>
      <c r="BW5" s="477" t="s">
        <v>188</v>
      </c>
      <c r="BX5" s="410" t="s">
        <v>189</v>
      </c>
      <c r="BY5" s="410" t="s">
        <v>190</v>
      </c>
      <c r="BZ5" s="410" t="s">
        <v>191</v>
      </c>
      <c r="CA5" s="478" t="s">
        <v>192</v>
      </c>
      <c r="CB5" s="477" t="s">
        <v>193</v>
      </c>
      <c r="CC5" s="477" t="s">
        <v>194</v>
      </c>
      <c r="CD5" s="410" t="s">
        <v>195</v>
      </c>
      <c r="CE5" s="477" t="s">
        <v>196</v>
      </c>
      <c r="CF5" s="478" t="s">
        <v>197</v>
      </c>
      <c r="CG5" s="478" t="s">
        <v>198</v>
      </c>
      <c r="CH5" s="477" t="s">
        <v>199</v>
      </c>
    </row>
    <row r="6" s="358" customFormat="1" customHeight="1" spans="1:86">
      <c r="A6" s="370" t="s">
        <v>80</v>
      </c>
      <c r="B6" s="370" t="s">
        <v>81</v>
      </c>
      <c r="C6" s="370" t="s">
        <v>82</v>
      </c>
      <c r="D6" s="377"/>
      <c r="E6" s="377"/>
      <c r="F6" s="377"/>
      <c r="G6" s="462"/>
      <c r="H6" s="370" t="s">
        <v>200</v>
      </c>
      <c r="I6" s="389" t="s">
        <v>201</v>
      </c>
      <c r="J6" s="390" t="s">
        <v>202</v>
      </c>
      <c r="K6" s="390"/>
      <c r="L6" s="390"/>
      <c r="M6" s="390"/>
      <c r="N6" s="390"/>
      <c r="O6" s="390"/>
      <c r="P6" s="390"/>
      <c r="Q6" s="471" t="s">
        <v>203</v>
      </c>
      <c r="R6" s="472"/>
      <c r="S6" s="473"/>
      <c r="T6" s="390" t="s">
        <v>204</v>
      </c>
      <c r="U6" s="390"/>
      <c r="V6" s="390"/>
      <c r="W6" s="390"/>
      <c r="X6" s="390" t="s">
        <v>205</v>
      </c>
      <c r="Y6" s="390" t="s">
        <v>206</v>
      </c>
      <c r="Z6" s="390" t="s">
        <v>207</v>
      </c>
      <c r="AA6" s="471" t="s">
        <v>208</v>
      </c>
      <c r="AB6" s="472"/>
      <c r="AC6" s="472"/>
      <c r="AD6" s="472"/>
      <c r="AE6" s="473"/>
      <c r="AF6" s="389" t="s">
        <v>209</v>
      </c>
      <c r="AG6" s="390" t="s">
        <v>210</v>
      </c>
      <c r="AH6" s="390"/>
      <c r="AI6" s="390"/>
      <c r="AJ6" s="390"/>
      <c r="AK6" s="390" t="s">
        <v>211</v>
      </c>
      <c r="AL6" s="390" t="s">
        <v>212</v>
      </c>
      <c r="AM6" s="399" t="s">
        <v>213</v>
      </c>
      <c r="AN6" s="400"/>
      <c r="AO6" s="401"/>
      <c r="AP6" s="390" t="s">
        <v>214</v>
      </c>
      <c r="AQ6" s="390" t="s">
        <v>215</v>
      </c>
      <c r="AR6" s="390" t="s">
        <v>216</v>
      </c>
      <c r="AS6" s="399" t="s">
        <v>217</v>
      </c>
      <c r="AT6" s="400"/>
      <c r="AU6" s="400"/>
      <c r="AV6" s="401"/>
      <c r="AW6" s="390" t="s">
        <v>59</v>
      </c>
      <c r="AX6" s="390" t="s">
        <v>218</v>
      </c>
      <c r="AY6" s="390" t="s">
        <v>219</v>
      </c>
      <c r="AZ6" s="389" t="s">
        <v>220</v>
      </c>
      <c r="BA6" s="389" t="s">
        <v>221</v>
      </c>
      <c r="BB6" s="390" t="s">
        <v>222</v>
      </c>
      <c r="BC6" s="389" t="s">
        <v>223</v>
      </c>
      <c r="BD6" s="390" t="s">
        <v>224</v>
      </c>
      <c r="BE6" s="389" t="s">
        <v>225</v>
      </c>
      <c r="BF6" s="390" t="s">
        <v>226</v>
      </c>
      <c r="BG6" s="390" t="s">
        <v>227</v>
      </c>
      <c r="BH6" s="405"/>
      <c r="BI6" s="404" t="s">
        <v>59</v>
      </c>
      <c r="BJ6" s="404" t="s">
        <v>228</v>
      </c>
      <c r="BK6" s="404" t="s">
        <v>229</v>
      </c>
      <c r="BL6" s="404" t="s">
        <v>230</v>
      </c>
      <c r="BM6" s="404" t="s">
        <v>231</v>
      </c>
      <c r="BN6" s="404" t="s">
        <v>232</v>
      </c>
      <c r="BO6" s="404" t="s">
        <v>233</v>
      </c>
      <c r="BP6" s="404" t="s">
        <v>234</v>
      </c>
      <c r="BQ6" s="404" t="s">
        <v>235</v>
      </c>
      <c r="BR6" s="404" t="s">
        <v>59</v>
      </c>
      <c r="BS6" s="404" t="s">
        <v>236</v>
      </c>
      <c r="BT6" s="404" t="s">
        <v>237</v>
      </c>
      <c r="BU6" s="404" t="s">
        <v>238</v>
      </c>
      <c r="BV6" s="404" t="s">
        <v>239</v>
      </c>
      <c r="BW6" s="402"/>
      <c r="BX6" s="402"/>
      <c r="BY6" s="402"/>
      <c r="BZ6" s="402"/>
      <c r="CA6" s="479"/>
      <c r="CB6" s="402"/>
      <c r="CC6" s="402"/>
      <c r="CD6" s="402"/>
      <c r="CE6" s="402"/>
      <c r="CF6" s="479"/>
      <c r="CG6" s="479"/>
      <c r="CH6" s="402"/>
    </row>
    <row r="7" customHeight="1" spans="1:86">
      <c r="A7" s="377"/>
      <c r="B7" s="377"/>
      <c r="C7" s="377"/>
      <c r="D7" s="377"/>
      <c r="E7" s="377"/>
      <c r="F7" s="377"/>
      <c r="G7" s="462"/>
      <c r="H7" s="377"/>
      <c r="I7" s="391"/>
      <c r="J7" s="390" t="s">
        <v>59</v>
      </c>
      <c r="K7" s="390" t="s">
        <v>240</v>
      </c>
      <c r="L7" s="390" t="s">
        <v>241</v>
      </c>
      <c r="M7" s="390" t="s">
        <v>242</v>
      </c>
      <c r="N7" s="390" t="s">
        <v>243</v>
      </c>
      <c r="O7" s="389" t="s">
        <v>244</v>
      </c>
      <c r="P7" s="390" t="s">
        <v>245</v>
      </c>
      <c r="Q7" s="474" t="s">
        <v>59</v>
      </c>
      <c r="R7" s="474" t="s">
        <v>246</v>
      </c>
      <c r="S7" s="474" t="s">
        <v>247</v>
      </c>
      <c r="T7" s="390" t="s">
        <v>59</v>
      </c>
      <c r="U7" s="390" t="s">
        <v>248</v>
      </c>
      <c r="V7" s="389" t="s">
        <v>249</v>
      </c>
      <c r="W7" s="390" t="s">
        <v>250</v>
      </c>
      <c r="X7" s="390"/>
      <c r="Y7" s="390"/>
      <c r="Z7" s="395"/>
      <c r="AA7" s="476" t="s">
        <v>59</v>
      </c>
      <c r="AB7" s="389" t="s">
        <v>251</v>
      </c>
      <c r="AC7" s="390" t="s">
        <v>252</v>
      </c>
      <c r="AD7" s="474" t="s">
        <v>253</v>
      </c>
      <c r="AE7" s="474" t="s">
        <v>254</v>
      </c>
      <c r="AF7" s="394"/>
      <c r="AG7" s="389" t="s">
        <v>59</v>
      </c>
      <c r="AH7" s="390" t="s">
        <v>255</v>
      </c>
      <c r="AI7" s="390" t="s">
        <v>256</v>
      </c>
      <c r="AJ7" s="390" t="s">
        <v>210</v>
      </c>
      <c r="AK7" s="390"/>
      <c r="AL7" s="390"/>
      <c r="AM7" s="389" t="s">
        <v>257</v>
      </c>
      <c r="AN7" s="389" t="s">
        <v>258</v>
      </c>
      <c r="AO7" s="389" t="s">
        <v>259</v>
      </c>
      <c r="AP7" s="402"/>
      <c r="AQ7" s="402"/>
      <c r="AR7" s="402"/>
      <c r="AS7" s="389" t="s">
        <v>260</v>
      </c>
      <c r="AT7" s="389" t="s">
        <v>261</v>
      </c>
      <c r="AU7" s="389" t="s">
        <v>262</v>
      </c>
      <c r="AV7" s="389" t="s">
        <v>217</v>
      </c>
      <c r="AW7" s="402"/>
      <c r="AX7" s="402"/>
      <c r="AY7" s="402"/>
      <c r="AZ7" s="394"/>
      <c r="BA7" s="394"/>
      <c r="BB7" s="390"/>
      <c r="BC7" s="394"/>
      <c r="BD7" s="390"/>
      <c r="BE7" s="394"/>
      <c r="BF7" s="390"/>
      <c r="BG7" s="390"/>
      <c r="BH7" s="405"/>
      <c r="BI7" s="391"/>
      <c r="BJ7" s="391"/>
      <c r="BK7" s="391"/>
      <c r="BL7" s="391"/>
      <c r="BM7" s="391"/>
      <c r="BN7" s="391"/>
      <c r="BO7" s="391"/>
      <c r="BP7" s="391"/>
      <c r="BQ7" s="391"/>
      <c r="BR7" s="405"/>
      <c r="BS7" s="405"/>
      <c r="BT7" s="405"/>
      <c r="BU7" s="405"/>
      <c r="BV7" s="405"/>
      <c r="BW7" s="402"/>
      <c r="BX7" s="402"/>
      <c r="BY7" s="402"/>
      <c r="BZ7" s="402"/>
      <c r="CA7" s="479"/>
      <c r="CB7" s="402"/>
      <c r="CC7" s="402"/>
      <c r="CD7" s="402"/>
      <c r="CE7" s="402"/>
      <c r="CF7" s="479"/>
      <c r="CG7" s="479"/>
      <c r="CH7" s="402"/>
    </row>
    <row r="8" ht="36.75" customHeight="1" spans="1:86">
      <c r="A8" s="380"/>
      <c r="B8" s="380"/>
      <c r="C8" s="380"/>
      <c r="D8" s="380"/>
      <c r="E8" s="380"/>
      <c r="F8" s="380"/>
      <c r="G8" s="462"/>
      <c r="H8" s="380"/>
      <c r="I8" s="392"/>
      <c r="J8" s="390"/>
      <c r="K8" s="390"/>
      <c r="L8" s="390"/>
      <c r="M8" s="390"/>
      <c r="N8" s="390"/>
      <c r="O8" s="393"/>
      <c r="P8" s="390"/>
      <c r="Q8" s="474"/>
      <c r="R8" s="474"/>
      <c r="S8" s="474"/>
      <c r="T8" s="390"/>
      <c r="U8" s="390"/>
      <c r="V8" s="393"/>
      <c r="W8" s="390"/>
      <c r="X8" s="390"/>
      <c r="Y8" s="390"/>
      <c r="Z8" s="395"/>
      <c r="AA8" s="476"/>
      <c r="AB8" s="393"/>
      <c r="AC8" s="390"/>
      <c r="AD8" s="474"/>
      <c r="AE8" s="474"/>
      <c r="AF8" s="393"/>
      <c r="AG8" s="393"/>
      <c r="AH8" s="390"/>
      <c r="AI8" s="390"/>
      <c r="AJ8" s="390"/>
      <c r="AK8" s="390"/>
      <c r="AL8" s="390"/>
      <c r="AM8" s="393"/>
      <c r="AN8" s="393"/>
      <c r="AO8" s="393"/>
      <c r="AP8" s="402"/>
      <c r="AQ8" s="402"/>
      <c r="AR8" s="402"/>
      <c r="AS8" s="380"/>
      <c r="AT8" s="380"/>
      <c r="AU8" s="380"/>
      <c r="AV8" s="380"/>
      <c r="AW8" s="402"/>
      <c r="AX8" s="402"/>
      <c r="AY8" s="402"/>
      <c r="AZ8" s="393"/>
      <c r="BA8" s="393"/>
      <c r="BB8" s="390"/>
      <c r="BC8" s="393"/>
      <c r="BD8" s="390"/>
      <c r="BE8" s="393"/>
      <c r="BF8" s="390"/>
      <c r="BG8" s="390"/>
      <c r="BH8" s="406"/>
      <c r="BI8" s="392"/>
      <c r="BJ8" s="392"/>
      <c r="BK8" s="392"/>
      <c r="BL8" s="392"/>
      <c r="BM8" s="392"/>
      <c r="BN8" s="392"/>
      <c r="BO8" s="392"/>
      <c r="BP8" s="392"/>
      <c r="BQ8" s="392"/>
      <c r="BR8" s="406"/>
      <c r="BS8" s="406"/>
      <c r="BT8" s="406"/>
      <c r="BU8" s="406"/>
      <c r="BV8" s="406"/>
      <c r="BW8" s="402"/>
      <c r="BX8" s="402"/>
      <c r="BY8" s="402"/>
      <c r="BZ8" s="402"/>
      <c r="CA8" s="480"/>
      <c r="CB8" s="402"/>
      <c r="CC8" s="402"/>
      <c r="CD8" s="402"/>
      <c r="CE8" s="402"/>
      <c r="CF8" s="480"/>
      <c r="CG8" s="480"/>
      <c r="CH8" s="402"/>
    </row>
    <row r="9" customHeight="1" spans="1:86">
      <c r="A9" s="463" t="s">
        <v>263</v>
      </c>
      <c r="B9" s="463" t="s">
        <v>263</v>
      </c>
      <c r="C9" s="463" t="s">
        <v>263</v>
      </c>
      <c r="D9" s="463" t="s">
        <v>263</v>
      </c>
      <c r="E9" s="463" t="s">
        <v>263</v>
      </c>
      <c r="F9" s="464">
        <v>1</v>
      </c>
      <c r="G9" s="464">
        <v>2</v>
      </c>
      <c r="H9" s="464">
        <v>3</v>
      </c>
      <c r="I9" s="464">
        <v>4</v>
      </c>
      <c r="J9" s="470" t="s">
        <v>264</v>
      </c>
      <c r="K9" s="470">
        <v>6</v>
      </c>
      <c r="L9" s="470">
        <v>7</v>
      </c>
      <c r="M9" s="470">
        <v>8</v>
      </c>
      <c r="N9" s="470">
        <v>9</v>
      </c>
      <c r="O9" s="470">
        <v>10</v>
      </c>
      <c r="P9" s="470">
        <v>11</v>
      </c>
      <c r="Q9" s="475" t="s">
        <v>265</v>
      </c>
      <c r="R9" s="475">
        <v>13</v>
      </c>
      <c r="S9" s="475">
        <v>14</v>
      </c>
      <c r="T9" s="470" t="s">
        <v>266</v>
      </c>
      <c r="U9" s="470">
        <v>16</v>
      </c>
      <c r="V9" s="470">
        <v>17</v>
      </c>
      <c r="W9" s="470">
        <v>18</v>
      </c>
      <c r="X9" s="464">
        <v>19</v>
      </c>
      <c r="Y9" s="464">
        <v>20</v>
      </c>
      <c r="Z9" s="464">
        <v>21</v>
      </c>
      <c r="AA9" s="464" t="s">
        <v>267</v>
      </c>
      <c r="AB9" s="464">
        <v>23</v>
      </c>
      <c r="AC9" s="464">
        <v>24</v>
      </c>
      <c r="AD9" s="464">
        <v>25</v>
      </c>
      <c r="AE9" s="464">
        <v>26</v>
      </c>
      <c r="AF9" s="464">
        <v>27</v>
      </c>
      <c r="AG9" s="464" t="s">
        <v>268</v>
      </c>
      <c r="AH9" s="464">
        <v>29</v>
      </c>
      <c r="AI9" s="464">
        <v>30</v>
      </c>
      <c r="AJ9" s="464">
        <v>31</v>
      </c>
      <c r="AK9" s="464">
        <v>32</v>
      </c>
      <c r="AL9" s="464">
        <v>33</v>
      </c>
      <c r="AM9" s="464">
        <v>34</v>
      </c>
      <c r="AN9" s="464">
        <v>35</v>
      </c>
      <c r="AO9" s="464">
        <v>36</v>
      </c>
      <c r="AP9" s="464">
        <v>37</v>
      </c>
      <c r="AQ9" s="464">
        <v>38</v>
      </c>
      <c r="AR9" s="464">
        <v>39</v>
      </c>
      <c r="AS9" s="464">
        <v>40</v>
      </c>
      <c r="AT9" s="464">
        <v>41</v>
      </c>
      <c r="AU9" s="464">
        <v>42</v>
      </c>
      <c r="AV9" s="464">
        <v>43</v>
      </c>
      <c r="AW9" s="464" t="s">
        <v>269</v>
      </c>
      <c r="AX9" s="464">
        <v>45</v>
      </c>
      <c r="AY9" s="464">
        <v>46</v>
      </c>
      <c r="AZ9" s="464">
        <v>47</v>
      </c>
      <c r="BA9" s="464">
        <v>48</v>
      </c>
      <c r="BB9" s="464">
        <v>49</v>
      </c>
      <c r="BC9" s="464">
        <v>50</v>
      </c>
      <c r="BD9" s="464">
        <v>51</v>
      </c>
      <c r="BE9" s="464">
        <v>52</v>
      </c>
      <c r="BF9" s="464">
        <v>53</v>
      </c>
      <c r="BG9" s="464">
        <v>54</v>
      </c>
      <c r="BH9" s="464">
        <v>55</v>
      </c>
      <c r="BI9" s="464">
        <v>56</v>
      </c>
      <c r="BJ9" s="464">
        <v>57</v>
      </c>
      <c r="BK9" s="464">
        <v>58</v>
      </c>
      <c r="BL9" s="464">
        <v>59</v>
      </c>
      <c r="BM9" s="464">
        <v>60</v>
      </c>
      <c r="BN9" s="464">
        <v>61</v>
      </c>
      <c r="BO9" s="464">
        <v>62</v>
      </c>
      <c r="BP9" s="464">
        <v>63</v>
      </c>
      <c r="BQ9" s="464">
        <v>64</v>
      </c>
      <c r="BR9" s="464">
        <v>65</v>
      </c>
      <c r="BS9" s="464">
        <v>66</v>
      </c>
      <c r="BT9" s="464">
        <v>67</v>
      </c>
      <c r="BU9" s="464">
        <v>68</v>
      </c>
      <c r="BV9" s="464">
        <v>69</v>
      </c>
      <c r="BW9" s="464">
        <v>70</v>
      </c>
      <c r="BX9" s="464">
        <v>71</v>
      </c>
      <c r="BY9" s="464">
        <v>72</v>
      </c>
      <c r="BZ9" s="464">
        <v>73</v>
      </c>
      <c r="CA9" s="464">
        <v>74</v>
      </c>
      <c r="CB9" s="464">
        <v>75</v>
      </c>
      <c r="CC9" s="464">
        <v>76</v>
      </c>
      <c r="CD9" s="464">
        <v>77</v>
      </c>
      <c r="CE9" s="464">
        <v>78</v>
      </c>
      <c r="CF9" s="464">
        <v>79</v>
      </c>
      <c r="CG9" s="464">
        <v>80</v>
      </c>
      <c r="CH9" s="464">
        <v>81</v>
      </c>
    </row>
    <row r="10" customHeight="1" spans="1:86">
      <c r="A10" s="438"/>
      <c r="B10" s="438"/>
      <c r="C10" s="439"/>
      <c r="D10" s="438"/>
      <c r="E10" s="439"/>
      <c r="F10" s="465">
        <f t="shared" ref="F10:BQ10" si="0">F11</f>
        <v>22292742.5</v>
      </c>
      <c r="G10" s="465">
        <f t="shared" si="0"/>
        <v>10423162.38</v>
      </c>
      <c r="H10" s="465">
        <f t="shared" si="0"/>
        <v>6992289.94</v>
      </c>
      <c r="I10" s="465">
        <f t="shared" si="0"/>
        <v>2138328</v>
      </c>
      <c r="J10" s="465">
        <f t="shared" si="0"/>
        <v>1090692</v>
      </c>
      <c r="K10" s="465">
        <f t="shared" si="0"/>
        <v>833160</v>
      </c>
      <c r="L10" s="465">
        <f t="shared" si="0"/>
        <v>75852</v>
      </c>
      <c r="M10" s="465">
        <f t="shared" si="0"/>
        <v>5280</v>
      </c>
      <c r="N10" s="465">
        <f t="shared" si="0"/>
        <v>0</v>
      </c>
      <c r="O10" s="465">
        <f t="shared" si="0"/>
        <v>0</v>
      </c>
      <c r="P10" s="465">
        <f t="shared" si="0"/>
        <v>176400</v>
      </c>
      <c r="Q10" s="465">
        <f t="shared" si="0"/>
        <v>165862</v>
      </c>
      <c r="R10" s="465">
        <f t="shared" si="0"/>
        <v>165862</v>
      </c>
      <c r="S10" s="465">
        <f t="shared" si="0"/>
        <v>0</v>
      </c>
      <c r="T10" s="465">
        <f t="shared" si="0"/>
        <v>1305720</v>
      </c>
      <c r="U10" s="465">
        <f t="shared" si="0"/>
        <v>830520</v>
      </c>
      <c r="V10" s="465">
        <f t="shared" si="0"/>
        <v>475200</v>
      </c>
      <c r="W10" s="465">
        <f t="shared" si="0"/>
        <v>0</v>
      </c>
      <c r="X10" s="465">
        <f t="shared" si="0"/>
        <v>647840.32</v>
      </c>
      <c r="Y10" s="465">
        <f t="shared" si="0"/>
        <v>323920.16</v>
      </c>
      <c r="Z10" s="465">
        <f t="shared" si="0"/>
        <v>344165.17</v>
      </c>
      <c r="AA10" s="465">
        <f t="shared" si="0"/>
        <v>72882.05</v>
      </c>
      <c r="AB10" s="465">
        <f t="shared" si="0"/>
        <v>60735.04</v>
      </c>
      <c r="AC10" s="465">
        <f t="shared" si="0"/>
        <v>12147.01</v>
      </c>
      <c r="AD10" s="465">
        <f t="shared" si="0"/>
        <v>0</v>
      </c>
      <c r="AE10" s="465">
        <f t="shared" si="0"/>
        <v>0</v>
      </c>
      <c r="AF10" s="465">
        <f t="shared" si="0"/>
        <v>485880.24</v>
      </c>
      <c r="AG10" s="465">
        <f t="shared" si="0"/>
        <v>417000</v>
      </c>
      <c r="AH10" s="465">
        <f t="shared" si="0"/>
        <v>417000</v>
      </c>
      <c r="AI10" s="465">
        <f t="shared" si="0"/>
        <v>0</v>
      </c>
      <c r="AJ10" s="465">
        <f t="shared" si="0"/>
        <v>0</v>
      </c>
      <c r="AK10" s="465">
        <f t="shared" si="0"/>
        <v>3306572.44</v>
      </c>
      <c r="AL10" s="465">
        <f t="shared" si="0"/>
        <v>1928256</v>
      </c>
      <c r="AM10" s="465">
        <f t="shared" si="0"/>
        <v>78000</v>
      </c>
      <c r="AN10" s="465">
        <f t="shared" si="0"/>
        <v>882000</v>
      </c>
      <c r="AO10" s="465">
        <f t="shared" si="0"/>
        <v>235080</v>
      </c>
      <c r="AP10" s="465">
        <f t="shared" si="0"/>
        <v>69621.48</v>
      </c>
      <c r="AQ10" s="465">
        <f t="shared" si="0"/>
        <v>32074.92</v>
      </c>
      <c r="AR10" s="465">
        <f t="shared" si="0"/>
        <v>80980.04</v>
      </c>
      <c r="AS10" s="465">
        <f t="shared" si="0"/>
        <v>0</v>
      </c>
      <c r="AT10" s="465">
        <f t="shared" si="0"/>
        <v>0</v>
      </c>
      <c r="AU10" s="465">
        <f t="shared" si="0"/>
        <v>560</v>
      </c>
      <c r="AV10" s="465">
        <f t="shared" si="0"/>
        <v>0</v>
      </c>
      <c r="AW10" s="465">
        <f t="shared" si="0"/>
        <v>124300</v>
      </c>
      <c r="AX10" s="465">
        <f t="shared" si="0"/>
        <v>0</v>
      </c>
      <c r="AY10" s="465">
        <f t="shared" si="0"/>
        <v>0</v>
      </c>
      <c r="AZ10" s="465">
        <f t="shared" si="0"/>
        <v>0</v>
      </c>
      <c r="BA10" s="465">
        <f t="shared" si="0"/>
        <v>0</v>
      </c>
      <c r="BB10" s="465">
        <f t="shared" si="0"/>
        <v>27900</v>
      </c>
      <c r="BC10" s="465">
        <f t="shared" si="0"/>
        <v>0</v>
      </c>
      <c r="BD10" s="465">
        <f t="shared" si="0"/>
        <v>96400</v>
      </c>
      <c r="BE10" s="465">
        <f t="shared" si="0"/>
        <v>0</v>
      </c>
      <c r="BF10" s="465">
        <f t="shared" si="0"/>
        <v>0</v>
      </c>
      <c r="BG10" s="465">
        <f t="shared" si="0"/>
        <v>0</v>
      </c>
      <c r="BH10" s="465">
        <f t="shared" si="0"/>
        <v>11869580.12</v>
      </c>
      <c r="BI10" s="465">
        <f t="shared" si="0"/>
        <v>1267980.12</v>
      </c>
      <c r="BJ10" s="465">
        <f t="shared" si="0"/>
        <v>817128</v>
      </c>
      <c r="BK10" s="465">
        <f t="shared" si="0"/>
        <v>123717.12</v>
      </c>
      <c r="BL10" s="465">
        <f t="shared" si="0"/>
        <v>110000</v>
      </c>
      <c r="BM10" s="465">
        <f t="shared" si="0"/>
        <v>72392</v>
      </c>
      <c r="BN10" s="465">
        <f t="shared" si="0"/>
        <v>0</v>
      </c>
      <c r="BO10" s="465">
        <f t="shared" si="0"/>
        <v>14743</v>
      </c>
      <c r="BP10" s="465">
        <f t="shared" si="0"/>
        <v>130000</v>
      </c>
      <c r="BQ10" s="465">
        <f t="shared" si="0"/>
        <v>0</v>
      </c>
      <c r="BR10" s="465">
        <f t="shared" ref="BR10:CE10" si="1">BR11</f>
        <v>0</v>
      </c>
      <c r="BS10" s="465">
        <f t="shared" si="1"/>
        <v>0</v>
      </c>
      <c r="BT10" s="465">
        <f t="shared" si="1"/>
        <v>0</v>
      </c>
      <c r="BU10" s="465">
        <f t="shared" si="1"/>
        <v>0</v>
      </c>
      <c r="BV10" s="465">
        <f t="shared" si="1"/>
        <v>0</v>
      </c>
      <c r="BW10" s="465">
        <f t="shared" si="1"/>
        <v>0</v>
      </c>
      <c r="BX10" s="465">
        <f t="shared" si="1"/>
        <v>147000</v>
      </c>
      <c r="BY10" s="465">
        <f t="shared" si="1"/>
        <v>0</v>
      </c>
      <c r="BZ10" s="465">
        <f t="shared" si="1"/>
        <v>100000</v>
      </c>
      <c r="CA10" s="465">
        <f t="shared" si="1"/>
        <v>0</v>
      </c>
      <c r="CB10" s="465">
        <f t="shared" si="1"/>
        <v>72000</v>
      </c>
      <c r="CC10" s="465">
        <f t="shared" si="1"/>
        <v>15800</v>
      </c>
      <c r="CD10" s="465">
        <f t="shared" si="1"/>
        <v>0</v>
      </c>
      <c r="CE10" s="465">
        <f t="shared" si="1"/>
        <v>0</v>
      </c>
      <c r="CF10" s="465"/>
      <c r="CG10" s="465">
        <f>CG11</f>
        <v>0</v>
      </c>
      <c r="CH10" s="465">
        <f>CH11</f>
        <v>10266800</v>
      </c>
    </row>
    <row r="11" customHeight="1" spans="1:86">
      <c r="A11" s="438"/>
      <c r="B11" s="438"/>
      <c r="C11" s="439"/>
      <c r="D11" s="438" t="s">
        <v>71</v>
      </c>
      <c r="E11" s="439" t="s">
        <v>72</v>
      </c>
      <c r="F11" s="465">
        <f t="shared" ref="F11:BQ11" si="2">F12+F21+F24+F37+F42+F47+F56+F59</f>
        <v>22292742.5</v>
      </c>
      <c r="G11" s="465">
        <f t="shared" si="2"/>
        <v>10423162.38</v>
      </c>
      <c r="H11" s="465">
        <f t="shared" si="2"/>
        <v>6992289.94</v>
      </c>
      <c r="I11" s="465">
        <f t="shared" si="2"/>
        <v>2138328</v>
      </c>
      <c r="J11" s="465">
        <f t="shared" si="2"/>
        <v>1090692</v>
      </c>
      <c r="K11" s="465">
        <f t="shared" si="2"/>
        <v>833160</v>
      </c>
      <c r="L11" s="465">
        <f t="shared" si="2"/>
        <v>75852</v>
      </c>
      <c r="M11" s="465">
        <f t="shared" si="2"/>
        <v>5280</v>
      </c>
      <c r="N11" s="465">
        <f t="shared" si="2"/>
        <v>0</v>
      </c>
      <c r="O11" s="465">
        <f t="shared" si="2"/>
        <v>0</v>
      </c>
      <c r="P11" s="465">
        <f t="shared" si="2"/>
        <v>176400</v>
      </c>
      <c r="Q11" s="465">
        <f t="shared" si="2"/>
        <v>165862</v>
      </c>
      <c r="R11" s="465">
        <f t="shared" si="2"/>
        <v>165862</v>
      </c>
      <c r="S11" s="465">
        <f t="shared" si="2"/>
        <v>0</v>
      </c>
      <c r="T11" s="465">
        <f t="shared" si="2"/>
        <v>1305720</v>
      </c>
      <c r="U11" s="465">
        <f t="shared" si="2"/>
        <v>830520</v>
      </c>
      <c r="V11" s="465">
        <f t="shared" si="2"/>
        <v>475200</v>
      </c>
      <c r="W11" s="465">
        <f t="shared" si="2"/>
        <v>0</v>
      </c>
      <c r="X11" s="465">
        <f t="shared" si="2"/>
        <v>647840.32</v>
      </c>
      <c r="Y11" s="465">
        <f t="shared" si="2"/>
        <v>323920.16</v>
      </c>
      <c r="Z11" s="465">
        <f t="shared" si="2"/>
        <v>344165.17</v>
      </c>
      <c r="AA11" s="465">
        <f t="shared" si="2"/>
        <v>72882.05</v>
      </c>
      <c r="AB11" s="465">
        <f t="shared" si="2"/>
        <v>60735.04</v>
      </c>
      <c r="AC11" s="465">
        <f t="shared" si="2"/>
        <v>12147.01</v>
      </c>
      <c r="AD11" s="465">
        <f t="shared" si="2"/>
        <v>0</v>
      </c>
      <c r="AE11" s="465">
        <f t="shared" si="2"/>
        <v>0</v>
      </c>
      <c r="AF11" s="465">
        <f t="shared" si="2"/>
        <v>485880.24</v>
      </c>
      <c r="AG11" s="465">
        <f t="shared" si="2"/>
        <v>417000</v>
      </c>
      <c r="AH11" s="465">
        <f t="shared" si="2"/>
        <v>417000</v>
      </c>
      <c r="AI11" s="465">
        <f t="shared" si="2"/>
        <v>0</v>
      </c>
      <c r="AJ11" s="465">
        <f t="shared" si="2"/>
        <v>0</v>
      </c>
      <c r="AK11" s="465">
        <f t="shared" si="2"/>
        <v>3306572.44</v>
      </c>
      <c r="AL11" s="465">
        <f t="shared" si="2"/>
        <v>1928256</v>
      </c>
      <c r="AM11" s="465">
        <f t="shared" si="2"/>
        <v>78000</v>
      </c>
      <c r="AN11" s="465">
        <f t="shared" si="2"/>
        <v>882000</v>
      </c>
      <c r="AO11" s="465">
        <f t="shared" si="2"/>
        <v>235080</v>
      </c>
      <c r="AP11" s="465">
        <f t="shared" si="2"/>
        <v>69621.48</v>
      </c>
      <c r="AQ11" s="465">
        <f t="shared" si="2"/>
        <v>32074.92</v>
      </c>
      <c r="AR11" s="465">
        <f t="shared" si="2"/>
        <v>80980.04</v>
      </c>
      <c r="AS11" s="465">
        <f t="shared" si="2"/>
        <v>0</v>
      </c>
      <c r="AT11" s="465">
        <f t="shared" si="2"/>
        <v>0</v>
      </c>
      <c r="AU11" s="465">
        <f t="shared" si="2"/>
        <v>560</v>
      </c>
      <c r="AV11" s="465">
        <f t="shared" si="2"/>
        <v>0</v>
      </c>
      <c r="AW11" s="465">
        <f t="shared" si="2"/>
        <v>124300</v>
      </c>
      <c r="AX11" s="465">
        <f t="shared" si="2"/>
        <v>0</v>
      </c>
      <c r="AY11" s="465">
        <f t="shared" si="2"/>
        <v>0</v>
      </c>
      <c r="AZ11" s="465">
        <f t="shared" si="2"/>
        <v>0</v>
      </c>
      <c r="BA11" s="465">
        <f t="shared" si="2"/>
        <v>0</v>
      </c>
      <c r="BB11" s="465">
        <f t="shared" si="2"/>
        <v>27900</v>
      </c>
      <c r="BC11" s="465">
        <f t="shared" si="2"/>
        <v>0</v>
      </c>
      <c r="BD11" s="465">
        <f t="shared" si="2"/>
        <v>96400</v>
      </c>
      <c r="BE11" s="465">
        <f t="shared" si="2"/>
        <v>0</v>
      </c>
      <c r="BF11" s="465">
        <f t="shared" si="2"/>
        <v>0</v>
      </c>
      <c r="BG11" s="465">
        <f t="shared" si="2"/>
        <v>0</v>
      </c>
      <c r="BH11" s="465">
        <f t="shared" si="2"/>
        <v>11869580.12</v>
      </c>
      <c r="BI11" s="465">
        <f t="shared" si="2"/>
        <v>1267980.12</v>
      </c>
      <c r="BJ11" s="465">
        <f t="shared" si="2"/>
        <v>817128</v>
      </c>
      <c r="BK11" s="465">
        <f t="shared" si="2"/>
        <v>123717.12</v>
      </c>
      <c r="BL11" s="465">
        <f t="shared" si="2"/>
        <v>110000</v>
      </c>
      <c r="BM11" s="465">
        <f t="shared" si="2"/>
        <v>72392</v>
      </c>
      <c r="BN11" s="465">
        <f t="shared" si="2"/>
        <v>0</v>
      </c>
      <c r="BO11" s="465">
        <f t="shared" si="2"/>
        <v>14743</v>
      </c>
      <c r="BP11" s="465">
        <f t="shared" si="2"/>
        <v>130000</v>
      </c>
      <c r="BQ11" s="465">
        <f t="shared" si="2"/>
        <v>0</v>
      </c>
      <c r="BR11" s="465">
        <f t="shared" ref="BR11:CE11" si="3">BR12+BR21+BR24+BR37+BR42+BR47+BR56+BR59</f>
        <v>0</v>
      </c>
      <c r="BS11" s="465">
        <f t="shared" si="3"/>
        <v>0</v>
      </c>
      <c r="BT11" s="465">
        <f t="shared" si="3"/>
        <v>0</v>
      </c>
      <c r="BU11" s="465">
        <f t="shared" si="3"/>
        <v>0</v>
      </c>
      <c r="BV11" s="465">
        <f t="shared" si="3"/>
        <v>0</v>
      </c>
      <c r="BW11" s="465">
        <f t="shared" si="3"/>
        <v>0</v>
      </c>
      <c r="BX11" s="465">
        <f t="shared" si="3"/>
        <v>147000</v>
      </c>
      <c r="BY11" s="465">
        <f t="shared" si="3"/>
        <v>0</v>
      </c>
      <c r="BZ11" s="465">
        <f t="shared" si="3"/>
        <v>100000</v>
      </c>
      <c r="CA11" s="465">
        <f t="shared" si="3"/>
        <v>0</v>
      </c>
      <c r="CB11" s="465">
        <f t="shared" si="3"/>
        <v>72000</v>
      </c>
      <c r="CC11" s="465">
        <f t="shared" si="3"/>
        <v>15800</v>
      </c>
      <c r="CD11" s="465">
        <f t="shared" si="3"/>
        <v>0</v>
      </c>
      <c r="CE11" s="465">
        <f t="shared" si="3"/>
        <v>0</v>
      </c>
      <c r="CG11" s="465">
        <f>CG12+CG21+CG24+CG37+CG42+CG47+CG56+CG59</f>
        <v>0</v>
      </c>
      <c r="CH11" s="465">
        <f>CH12+CH21+CH24+CH37+CH42+CH47+CH56+CH59</f>
        <v>10266800</v>
      </c>
    </row>
    <row r="12" customHeight="1" spans="1:86">
      <c r="A12" s="438" t="s">
        <v>103</v>
      </c>
      <c r="B12" s="438"/>
      <c r="C12" s="439"/>
      <c r="D12" s="438"/>
      <c r="E12" s="439" t="s">
        <v>104</v>
      </c>
      <c r="F12" s="465">
        <f t="shared" ref="F12:BQ12" si="4">F13+F16+F19</f>
        <v>5464434.34</v>
      </c>
      <c r="G12" s="465">
        <f t="shared" si="4"/>
        <v>5464434.34</v>
      </c>
      <c r="H12" s="465">
        <f t="shared" si="4"/>
        <v>2961241.74</v>
      </c>
      <c r="I12" s="465">
        <f t="shared" si="4"/>
        <v>1243536</v>
      </c>
      <c r="J12" s="465">
        <f t="shared" si="4"/>
        <v>977436</v>
      </c>
      <c r="K12" s="465">
        <f t="shared" si="4"/>
        <v>833160</v>
      </c>
      <c r="L12" s="465">
        <f t="shared" si="4"/>
        <v>41796</v>
      </c>
      <c r="M12" s="465">
        <f t="shared" si="4"/>
        <v>5280</v>
      </c>
      <c r="N12" s="465">
        <f t="shared" si="4"/>
        <v>0</v>
      </c>
      <c r="O12" s="465">
        <f t="shared" si="4"/>
        <v>0</v>
      </c>
      <c r="P12" s="465">
        <f t="shared" si="4"/>
        <v>97200</v>
      </c>
      <c r="Q12" s="465">
        <f t="shared" si="4"/>
        <v>165862</v>
      </c>
      <c r="R12" s="465">
        <f t="shared" si="4"/>
        <v>165862</v>
      </c>
      <c r="S12" s="465">
        <f t="shared" si="4"/>
        <v>0</v>
      </c>
      <c r="T12" s="465">
        <f t="shared" si="4"/>
        <v>114840</v>
      </c>
      <c r="U12" s="465">
        <f t="shared" si="4"/>
        <v>75240</v>
      </c>
      <c r="V12" s="465">
        <f t="shared" si="4"/>
        <v>39600</v>
      </c>
      <c r="W12" s="465">
        <f t="shared" si="4"/>
        <v>0</v>
      </c>
      <c r="X12" s="465">
        <f t="shared" si="4"/>
        <v>0</v>
      </c>
      <c r="Y12" s="465">
        <f t="shared" si="4"/>
        <v>0</v>
      </c>
      <c r="Z12" s="465">
        <f t="shared" si="4"/>
        <v>0</v>
      </c>
      <c r="AA12" s="465">
        <f t="shared" si="4"/>
        <v>42567.74</v>
      </c>
      <c r="AB12" s="465">
        <f t="shared" si="4"/>
        <v>35473.12</v>
      </c>
      <c r="AC12" s="465">
        <f t="shared" si="4"/>
        <v>7094.62</v>
      </c>
      <c r="AD12" s="465">
        <f t="shared" si="4"/>
        <v>0</v>
      </c>
      <c r="AE12" s="465">
        <f t="shared" si="4"/>
        <v>0</v>
      </c>
      <c r="AF12" s="465">
        <f t="shared" si="4"/>
        <v>0</v>
      </c>
      <c r="AG12" s="465">
        <f t="shared" si="4"/>
        <v>417000</v>
      </c>
      <c r="AH12" s="465">
        <f t="shared" si="4"/>
        <v>417000</v>
      </c>
      <c r="AI12" s="465">
        <f t="shared" si="4"/>
        <v>0</v>
      </c>
      <c r="AJ12" s="465">
        <f t="shared" si="4"/>
        <v>0</v>
      </c>
      <c r="AK12" s="465">
        <f t="shared" si="4"/>
        <v>2475292.6</v>
      </c>
      <c r="AL12" s="465">
        <f t="shared" si="4"/>
        <v>1572956</v>
      </c>
      <c r="AM12" s="465">
        <f t="shared" si="4"/>
        <v>78000</v>
      </c>
      <c r="AN12" s="465">
        <f t="shared" si="4"/>
        <v>486000</v>
      </c>
      <c r="AO12" s="465">
        <f t="shared" si="4"/>
        <v>235080</v>
      </c>
      <c r="AP12" s="465">
        <f t="shared" si="4"/>
        <v>37306.08</v>
      </c>
      <c r="AQ12" s="465">
        <f t="shared" si="4"/>
        <v>18653.04</v>
      </c>
      <c r="AR12" s="465">
        <f t="shared" si="4"/>
        <v>47297.48</v>
      </c>
      <c r="AS12" s="465">
        <f t="shared" si="4"/>
        <v>0</v>
      </c>
      <c r="AT12" s="465">
        <f t="shared" si="4"/>
        <v>0</v>
      </c>
      <c r="AU12" s="465">
        <f t="shared" si="4"/>
        <v>0</v>
      </c>
      <c r="AV12" s="465">
        <f t="shared" si="4"/>
        <v>0</v>
      </c>
      <c r="AW12" s="465">
        <f t="shared" si="4"/>
        <v>27900</v>
      </c>
      <c r="AX12" s="465">
        <f t="shared" si="4"/>
        <v>0</v>
      </c>
      <c r="AY12" s="465">
        <f t="shared" si="4"/>
        <v>0</v>
      </c>
      <c r="AZ12" s="465">
        <f t="shared" si="4"/>
        <v>0</v>
      </c>
      <c r="BA12" s="465">
        <f t="shared" si="4"/>
        <v>0</v>
      </c>
      <c r="BB12" s="465">
        <f t="shared" si="4"/>
        <v>27900</v>
      </c>
      <c r="BC12" s="465">
        <f t="shared" si="4"/>
        <v>0</v>
      </c>
      <c r="BD12" s="465">
        <f t="shared" si="4"/>
        <v>0</v>
      </c>
      <c r="BE12" s="465">
        <f t="shared" si="4"/>
        <v>0</v>
      </c>
      <c r="BF12" s="465">
        <f t="shared" si="4"/>
        <v>0</v>
      </c>
      <c r="BG12" s="465">
        <f t="shared" si="4"/>
        <v>0</v>
      </c>
      <c r="BH12" s="465">
        <f t="shared" si="4"/>
        <v>0</v>
      </c>
      <c r="BI12" s="465">
        <f t="shared" si="4"/>
        <v>0</v>
      </c>
      <c r="BJ12" s="465">
        <f t="shared" si="4"/>
        <v>0</v>
      </c>
      <c r="BK12" s="465">
        <f t="shared" si="4"/>
        <v>0</v>
      </c>
      <c r="BL12" s="465">
        <f t="shared" si="4"/>
        <v>0</v>
      </c>
      <c r="BM12" s="465">
        <f t="shared" si="4"/>
        <v>0</v>
      </c>
      <c r="BN12" s="465">
        <f t="shared" si="4"/>
        <v>0</v>
      </c>
      <c r="BO12" s="465">
        <f t="shared" si="4"/>
        <v>0</v>
      </c>
      <c r="BP12" s="465">
        <f t="shared" si="4"/>
        <v>0</v>
      </c>
      <c r="BQ12" s="465">
        <f t="shared" si="4"/>
        <v>0</v>
      </c>
      <c r="BR12" s="465">
        <f t="shared" ref="BR12:CE12" si="5">BR13+BR16+BR19</f>
        <v>0</v>
      </c>
      <c r="BS12" s="465">
        <f t="shared" si="5"/>
        <v>0</v>
      </c>
      <c r="BT12" s="465">
        <f t="shared" si="5"/>
        <v>0</v>
      </c>
      <c r="BU12" s="465">
        <f t="shared" si="5"/>
        <v>0</v>
      </c>
      <c r="BV12" s="465">
        <f t="shared" si="5"/>
        <v>0</v>
      </c>
      <c r="BW12" s="465">
        <f t="shared" si="5"/>
        <v>0</v>
      </c>
      <c r="BX12" s="465">
        <f t="shared" si="5"/>
        <v>0</v>
      </c>
      <c r="BY12" s="465">
        <f t="shared" si="5"/>
        <v>0</v>
      </c>
      <c r="BZ12" s="465">
        <f t="shared" si="5"/>
        <v>0</v>
      </c>
      <c r="CA12" s="465">
        <f t="shared" si="5"/>
        <v>0</v>
      </c>
      <c r="CB12" s="465">
        <f t="shared" si="5"/>
        <v>0</v>
      </c>
      <c r="CC12" s="465">
        <f t="shared" si="5"/>
        <v>0</v>
      </c>
      <c r="CD12" s="465">
        <f t="shared" si="5"/>
        <v>0</v>
      </c>
      <c r="CE12" s="465">
        <f t="shared" si="5"/>
        <v>0</v>
      </c>
      <c r="CG12" s="465">
        <f>CG13+CG16+CG19</f>
        <v>0</v>
      </c>
      <c r="CH12" s="465">
        <f>CH13+CH16+CH19</f>
        <v>0</v>
      </c>
    </row>
    <row r="13" customHeight="1" spans="1:86">
      <c r="A13" s="438"/>
      <c r="B13" s="438" t="s">
        <v>105</v>
      </c>
      <c r="C13" s="439"/>
      <c r="D13" s="438"/>
      <c r="E13" s="439" t="s">
        <v>106</v>
      </c>
      <c r="F13" s="465">
        <f t="shared" ref="F13:BQ13" si="6">SUM(F14:F15)</f>
        <v>213019.07</v>
      </c>
      <c r="G13" s="465">
        <f t="shared" si="6"/>
        <v>213019.07</v>
      </c>
      <c r="H13" s="465">
        <f t="shared" si="6"/>
        <v>128561.61</v>
      </c>
      <c r="I13" s="465">
        <f t="shared" si="6"/>
        <v>57336</v>
      </c>
      <c r="J13" s="465">
        <f t="shared" si="6"/>
        <v>44568</v>
      </c>
      <c r="K13" s="465">
        <f t="shared" si="6"/>
        <v>39420</v>
      </c>
      <c r="L13" s="465">
        <f t="shared" si="6"/>
        <v>1548</v>
      </c>
      <c r="M13" s="465">
        <f t="shared" si="6"/>
        <v>0</v>
      </c>
      <c r="N13" s="465">
        <f t="shared" si="6"/>
        <v>0</v>
      </c>
      <c r="O13" s="465">
        <f t="shared" si="6"/>
        <v>0</v>
      </c>
      <c r="P13" s="465">
        <f t="shared" si="6"/>
        <v>3600</v>
      </c>
      <c r="Q13" s="465">
        <f t="shared" si="6"/>
        <v>8063</v>
      </c>
      <c r="R13" s="465">
        <f t="shared" si="6"/>
        <v>8063</v>
      </c>
      <c r="S13" s="465">
        <f t="shared" si="6"/>
        <v>0</v>
      </c>
      <c r="T13" s="465">
        <f t="shared" si="6"/>
        <v>0</v>
      </c>
      <c r="U13" s="465">
        <f t="shared" si="6"/>
        <v>0</v>
      </c>
      <c r="V13" s="465">
        <f t="shared" si="6"/>
        <v>0</v>
      </c>
      <c r="W13" s="465">
        <f t="shared" si="6"/>
        <v>0</v>
      </c>
      <c r="X13" s="465">
        <f t="shared" si="6"/>
        <v>0</v>
      </c>
      <c r="Y13" s="465">
        <f t="shared" si="6"/>
        <v>0</v>
      </c>
      <c r="Z13" s="465">
        <f t="shared" si="6"/>
        <v>0</v>
      </c>
      <c r="AA13" s="465">
        <f t="shared" si="6"/>
        <v>1914.61</v>
      </c>
      <c r="AB13" s="465">
        <f t="shared" si="6"/>
        <v>1595.51</v>
      </c>
      <c r="AC13" s="465">
        <f t="shared" si="6"/>
        <v>319.1</v>
      </c>
      <c r="AD13" s="465">
        <f t="shared" si="6"/>
        <v>0</v>
      </c>
      <c r="AE13" s="465">
        <f t="shared" si="6"/>
        <v>0</v>
      </c>
      <c r="AF13" s="465">
        <f t="shared" si="6"/>
        <v>0</v>
      </c>
      <c r="AG13" s="465">
        <f t="shared" si="6"/>
        <v>16680</v>
      </c>
      <c r="AH13" s="465">
        <f t="shared" si="6"/>
        <v>16680</v>
      </c>
      <c r="AI13" s="465">
        <f t="shared" si="6"/>
        <v>0</v>
      </c>
      <c r="AJ13" s="465">
        <f t="shared" si="6"/>
        <v>0</v>
      </c>
      <c r="AK13" s="465">
        <f t="shared" si="6"/>
        <v>84457.46</v>
      </c>
      <c r="AL13" s="465">
        <f t="shared" si="6"/>
        <v>46150</v>
      </c>
      <c r="AM13" s="465">
        <f t="shared" si="6"/>
        <v>3120</v>
      </c>
      <c r="AN13" s="465">
        <f t="shared" si="6"/>
        <v>18000</v>
      </c>
      <c r="AO13" s="465">
        <f t="shared" si="6"/>
        <v>12480</v>
      </c>
      <c r="AP13" s="465">
        <f t="shared" si="6"/>
        <v>1720.08</v>
      </c>
      <c r="AQ13" s="465">
        <f t="shared" si="6"/>
        <v>860.04</v>
      </c>
      <c r="AR13" s="465">
        <f t="shared" si="6"/>
        <v>2127.34</v>
      </c>
      <c r="AS13" s="465">
        <f t="shared" si="6"/>
        <v>0</v>
      </c>
      <c r="AT13" s="465">
        <f t="shared" si="6"/>
        <v>0</v>
      </c>
      <c r="AU13" s="465">
        <f t="shared" si="6"/>
        <v>0</v>
      </c>
      <c r="AV13" s="465">
        <f t="shared" si="6"/>
        <v>0</v>
      </c>
      <c r="AW13" s="465">
        <f t="shared" si="6"/>
        <v>0</v>
      </c>
      <c r="AX13" s="465">
        <f t="shared" si="6"/>
        <v>0</v>
      </c>
      <c r="AY13" s="465">
        <f t="shared" si="6"/>
        <v>0</v>
      </c>
      <c r="AZ13" s="465">
        <f t="shared" si="6"/>
        <v>0</v>
      </c>
      <c r="BA13" s="465">
        <f t="shared" si="6"/>
        <v>0</v>
      </c>
      <c r="BB13" s="465">
        <f t="shared" si="6"/>
        <v>0</v>
      </c>
      <c r="BC13" s="465">
        <f t="shared" si="6"/>
        <v>0</v>
      </c>
      <c r="BD13" s="465">
        <f t="shared" si="6"/>
        <v>0</v>
      </c>
      <c r="BE13" s="465">
        <f t="shared" si="6"/>
        <v>0</v>
      </c>
      <c r="BF13" s="465">
        <f t="shared" si="6"/>
        <v>0</v>
      </c>
      <c r="BG13" s="465">
        <f t="shared" si="6"/>
        <v>0</v>
      </c>
      <c r="BH13" s="465">
        <f t="shared" si="6"/>
        <v>0</v>
      </c>
      <c r="BI13" s="465">
        <f t="shared" si="6"/>
        <v>0</v>
      </c>
      <c r="BJ13" s="465">
        <f t="shared" si="6"/>
        <v>0</v>
      </c>
      <c r="BK13" s="465">
        <f t="shared" si="6"/>
        <v>0</v>
      </c>
      <c r="BL13" s="465">
        <f t="shared" si="6"/>
        <v>0</v>
      </c>
      <c r="BM13" s="465">
        <f t="shared" si="6"/>
        <v>0</v>
      </c>
      <c r="BN13" s="465">
        <f t="shared" si="6"/>
        <v>0</v>
      </c>
      <c r="BO13" s="465">
        <f t="shared" si="6"/>
        <v>0</v>
      </c>
      <c r="BP13" s="465">
        <f t="shared" si="6"/>
        <v>0</v>
      </c>
      <c r="BQ13" s="465">
        <f t="shared" si="6"/>
        <v>0</v>
      </c>
      <c r="BR13" s="465">
        <f t="shared" ref="BR13:CE13" si="7">SUM(BR14:BR15)</f>
        <v>0</v>
      </c>
      <c r="BS13" s="465">
        <f t="shared" si="7"/>
        <v>0</v>
      </c>
      <c r="BT13" s="465">
        <f t="shared" si="7"/>
        <v>0</v>
      </c>
      <c r="BU13" s="465">
        <f t="shared" si="7"/>
        <v>0</v>
      </c>
      <c r="BV13" s="465">
        <f t="shared" si="7"/>
        <v>0</v>
      </c>
      <c r="BW13" s="465">
        <f t="shared" si="7"/>
        <v>0</v>
      </c>
      <c r="BX13" s="465">
        <f t="shared" si="7"/>
        <v>0</v>
      </c>
      <c r="BY13" s="465">
        <f t="shared" si="7"/>
        <v>0</v>
      </c>
      <c r="BZ13" s="465">
        <f t="shared" si="7"/>
        <v>0</v>
      </c>
      <c r="CA13" s="465">
        <f t="shared" si="7"/>
        <v>0</v>
      </c>
      <c r="CB13" s="465">
        <f t="shared" si="7"/>
        <v>0</v>
      </c>
      <c r="CC13" s="465">
        <f t="shared" si="7"/>
        <v>0</v>
      </c>
      <c r="CD13" s="465">
        <f t="shared" si="7"/>
        <v>0</v>
      </c>
      <c r="CE13" s="465">
        <f t="shared" si="7"/>
        <v>0</v>
      </c>
      <c r="CG13" s="465">
        <f>SUM(CG14:CG15)</f>
        <v>0</v>
      </c>
      <c r="CH13" s="465">
        <f>SUM(CH14:CH15)</f>
        <v>0</v>
      </c>
    </row>
    <row r="14" customHeight="1" spans="1:86">
      <c r="A14" s="438" t="s">
        <v>107</v>
      </c>
      <c r="B14" s="438" t="s">
        <v>107</v>
      </c>
      <c r="C14" s="439">
        <v>2010101</v>
      </c>
      <c r="D14" s="438" t="s">
        <v>107</v>
      </c>
      <c r="E14" s="439" t="s">
        <v>108</v>
      </c>
      <c r="F14" s="465">
        <v>213019.07</v>
      </c>
      <c r="G14" s="465">
        <v>213019.07</v>
      </c>
      <c r="H14" s="465">
        <v>128561.61</v>
      </c>
      <c r="I14" s="465">
        <v>57336</v>
      </c>
      <c r="J14" s="465">
        <v>44568</v>
      </c>
      <c r="K14" s="465">
        <v>39420</v>
      </c>
      <c r="L14" s="465">
        <v>1548</v>
      </c>
      <c r="M14" s="465">
        <v>0</v>
      </c>
      <c r="N14" s="465">
        <v>0</v>
      </c>
      <c r="O14" s="465">
        <v>0</v>
      </c>
      <c r="P14" s="465">
        <v>3600</v>
      </c>
      <c r="Q14" s="465">
        <v>8063</v>
      </c>
      <c r="R14" s="465">
        <v>8063</v>
      </c>
      <c r="S14" s="465">
        <v>0</v>
      </c>
      <c r="T14" s="465">
        <v>0</v>
      </c>
      <c r="U14" s="465">
        <v>0</v>
      </c>
      <c r="V14" s="465">
        <v>0</v>
      </c>
      <c r="W14" s="465">
        <v>0</v>
      </c>
      <c r="X14" s="465">
        <v>0</v>
      </c>
      <c r="Y14" s="465">
        <v>0</v>
      </c>
      <c r="Z14" s="465">
        <v>0</v>
      </c>
      <c r="AA14" s="465">
        <v>1914.61</v>
      </c>
      <c r="AB14" s="465">
        <v>1595.51</v>
      </c>
      <c r="AC14" s="465">
        <v>319.1</v>
      </c>
      <c r="AD14" s="465">
        <v>0</v>
      </c>
      <c r="AE14" s="465">
        <v>0</v>
      </c>
      <c r="AF14" s="465">
        <v>0</v>
      </c>
      <c r="AG14" s="465">
        <v>16680</v>
      </c>
      <c r="AH14" s="465">
        <v>16680</v>
      </c>
      <c r="AI14" s="465">
        <v>0</v>
      </c>
      <c r="AJ14" s="465">
        <v>0</v>
      </c>
      <c r="AK14" s="465">
        <v>84457.46</v>
      </c>
      <c r="AL14" s="465">
        <v>46150</v>
      </c>
      <c r="AM14" s="465">
        <v>3120</v>
      </c>
      <c r="AN14" s="465">
        <v>18000</v>
      </c>
      <c r="AO14" s="465">
        <v>12480</v>
      </c>
      <c r="AP14" s="465">
        <v>1720.08</v>
      </c>
      <c r="AQ14" s="465">
        <v>860.04</v>
      </c>
      <c r="AR14" s="465">
        <v>2127.34</v>
      </c>
      <c r="AS14" s="465">
        <v>0</v>
      </c>
      <c r="AT14" s="465">
        <v>0</v>
      </c>
      <c r="AU14" s="465">
        <v>0</v>
      </c>
      <c r="AV14" s="465">
        <v>0</v>
      </c>
      <c r="AW14" s="465">
        <v>0</v>
      </c>
      <c r="AX14" s="465">
        <v>0</v>
      </c>
      <c r="AY14" s="465">
        <v>0</v>
      </c>
      <c r="AZ14" s="465">
        <v>0</v>
      </c>
      <c r="BA14" s="465">
        <v>0</v>
      </c>
      <c r="BB14" s="465">
        <v>0</v>
      </c>
      <c r="BC14" s="465">
        <v>0</v>
      </c>
      <c r="BD14" s="465">
        <v>0</v>
      </c>
      <c r="BE14" s="465">
        <v>0</v>
      </c>
      <c r="BF14" s="465">
        <v>0</v>
      </c>
      <c r="BG14" s="465">
        <v>0</v>
      </c>
      <c r="BH14" s="465">
        <v>0</v>
      </c>
      <c r="BI14" s="465">
        <v>0</v>
      </c>
      <c r="BJ14" s="465">
        <v>0</v>
      </c>
      <c r="BK14" s="465">
        <v>0</v>
      </c>
      <c r="BL14" s="465">
        <v>0</v>
      </c>
      <c r="BM14" s="465">
        <v>0</v>
      </c>
      <c r="BN14" s="465">
        <v>0</v>
      </c>
      <c r="BO14" s="465">
        <v>0</v>
      </c>
      <c r="BP14" s="465">
        <v>0</v>
      </c>
      <c r="BQ14" s="465">
        <v>0</v>
      </c>
      <c r="BR14" s="465">
        <v>0</v>
      </c>
      <c r="BS14" s="465">
        <v>0</v>
      </c>
      <c r="BT14" s="465">
        <v>0</v>
      </c>
      <c r="BU14" s="465">
        <v>0</v>
      </c>
      <c r="BV14" s="465">
        <v>0</v>
      </c>
      <c r="BW14" s="465">
        <v>0</v>
      </c>
      <c r="BX14" s="465">
        <v>0</v>
      </c>
      <c r="BY14" s="465">
        <v>0</v>
      </c>
      <c r="BZ14" s="465">
        <v>0</v>
      </c>
      <c r="CA14" s="465">
        <v>0</v>
      </c>
      <c r="CB14" s="465">
        <v>0</v>
      </c>
      <c r="CC14" s="465">
        <v>0</v>
      </c>
      <c r="CD14" s="465">
        <v>0</v>
      </c>
      <c r="CE14" s="465">
        <v>0</v>
      </c>
      <c r="CG14" s="465">
        <v>0</v>
      </c>
      <c r="CH14" s="465">
        <v>0</v>
      </c>
    </row>
    <row r="15" customHeight="1" spans="1:86">
      <c r="A15" s="438" t="s">
        <v>107</v>
      </c>
      <c r="B15" s="438" t="s">
        <v>107</v>
      </c>
      <c r="C15" s="439">
        <v>2010102</v>
      </c>
      <c r="D15" s="438" t="s">
        <v>107</v>
      </c>
      <c r="E15" s="439" t="s">
        <v>109</v>
      </c>
      <c r="F15" s="465">
        <v>0</v>
      </c>
      <c r="G15" s="465">
        <v>0</v>
      </c>
      <c r="H15" s="465">
        <v>0</v>
      </c>
      <c r="I15" s="465">
        <v>0</v>
      </c>
      <c r="J15" s="465">
        <v>0</v>
      </c>
      <c r="K15" s="465">
        <v>0</v>
      </c>
      <c r="L15" s="465">
        <v>0</v>
      </c>
      <c r="M15" s="465">
        <v>0</v>
      </c>
      <c r="N15" s="465">
        <v>0</v>
      </c>
      <c r="O15" s="465">
        <v>0</v>
      </c>
      <c r="P15" s="465">
        <v>0</v>
      </c>
      <c r="Q15" s="465">
        <v>0</v>
      </c>
      <c r="R15" s="465">
        <v>0</v>
      </c>
      <c r="S15" s="465">
        <v>0</v>
      </c>
      <c r="T15" s="465">
        <v>0</v>
      </c>
      <c r="U15" s="465">
        <v>0</v>
      </c>
      <c r="V15" s="465">
        <v>0</v>
      </c>
      <c r="W15" s="465">
        <v>0</v>
      </c>
      <c r="X15" s="465">
        <v>0</v>
      </c>
      <c r="Y15" s="465">
        <v>0</v>
      </c>
      <c r="Z15" s="465">
        <v>0</v>
      </c>
      <c r="AA15" s="465">
        <v>0</v>
      </c>
      <c r="AB15" s="465">
        <v>0</v>
      </c>
      <c r="AC15" s="465">
        <v>0</v>
      </c>
      <c r="AD15" s="465">
        <v>0</v>
      </c>
      <c r="AE15" s="465">
        <v>0</v>
      </c>
      <c r="AF15" s="465">
        <v>0</v>
      </c>
      <c r="AG15" s="465">
        <v>0</v>
      </c>
      <c r="AH15" s="465">
        <v>0</v>
      </c>
      <c r="AI15" s="465">
        <v>0</v>
      </c>
      <c r="AJ15" s="465">
        <v>0</v>
      </c>
      <c r="AK15" s="465">
        <v>0</v>
      </c>
      <c r="AL15" s="465">
        <v>0</v>
      </c>
      <c r="AM15" s="465">
        <v>0</v>
      </c>
      <c r="AN15" s="465">
        <v>0</v>
      </c>
      <c r="AO15" s="465">
        <v>0</v>
      </c>
      <c r="AP15" s="465">
        <v>0</v>
      </c>
      <c r="AQ15" s="465">
        <v>0</v>
      </c>
      <c r="AR15" s="465">
        <v>0</v>
      </c>
      <c r="AS15" s="465">
        <v>0</v>
      </c>
      <c r="AT15" s="465">
        <v>0</v>
      </c>
      <c r="AU15" s="465">
        <v>0</v>
      </c>
      <c r="AV15" s="465">
        <v>0</v>
      </c>
      <c r="AW15" s="465">
        <v>0</v>
      </c>
      <c r="AX15" s="465">
        <v>0</v>
      </c>
      <c r="AY15" s="465">
        <v>0</v>
      </c>
      <c r="AZ15" s="465">
        <v>0</v>
      </c>
      <c r="BA15" s="465">
        <v>0</v>
      </c>
      <c r="BB15" s="465">
        <v>0</v>
      </c>
      <c r="BC15" s="465">
        <v>0</v>
      </c>
      <c r="BD15" s="465">
        <v>0</v>
      </c>
      <c r="BE15" s="465">
        <v>0</v>
      </c>
      <c r="BF15" s="465">
        <v>0</v>
      </c>
      <c r="BG15" s="465">
        <v>0</v>
      </c>
      <c r="BH15" s="465">
        <v>0</v>
      </c>
      <c r="BI15" s="465">
        <v>0</v>
      </c>
      <c r="BJ15" s="465">
        <v>0</v>
      </c>
      <c r="BK15" s="465">
        <v>0</v>
      </c>
      <c r="BL15" s="465">
        <v>0</v>
      </c>
      <c r="BM15" s="465">
        <v>0</v>
      </c>
      <c r="BN15" s="465">
        <v>0</v>
      </c>
      <c r="BO15" s="465">
        <v>0</v>
      </c>
      <c r="BP15" s="465">
        <v>0</v>
      </c>
      <c r="BQ15" s="465">
        <v>0</v>
      </c>
      <c r="BR15" s="465">
        <v>0</v>
      </c>
      <c r="BS15" s="465">
        <v>0</v>
      </c>
      <c r="BT15" s="465">
        <v>0</v>
      </c>
      <c r="BU15" s="465">
        <v>0</v>
      </c>
      <c r="BV15" s="465">
        <v>0</v>
      </c>
      <c r="BW15" s="465">
        <v>0</v>
      </c>
      <c r="BX15" s="465">
        <v>0</v>
      </c>
      <c r="BY15" s="465">
        <v>0</v>
      </c>
      <c r="BZ15" s="465">
        <v>0</v>
      </c>
      <c r="CA15" s="465">
        <v>0</v>
      </c>
      <c r="CB15" s="465">
        <v>0</v>
      </c>
      <c r="CC15" s="465">
        <v>0</v>
      </c>
      <c r="CD15" s="465">
        <v>0</v>
      </c>
      <c r="CE15" s="465">
        <v>0</v>
      </c>
      <c r="CG15" s="465">
        <v>0</v>
      </c>
      <c r="CH15" s="465">
        <v>0</v>
      </c>
    </row>
    <row r="16" customHeight="1" spans="1:86">
      <c r="A16" s="438"/>
      <c r="B16" s="438" t="s">
        <v>110</v>
      </c>
      <c r="C16" s="439"/>
      <c r="D16" s="438"/>
      <c r="E16" s="439" t="s">
        <v>111</v>
      </c>
      <c r="F16" s="465">
        <f t="shared" ref="F16:BQ16" si="8">SUM(F17:F18)</f>
        <v>5063498.34</v>
      </c>
      <c r="G16" s="465">
        <f t="shared" si="8"/>
        <v>5063498.34</v>
      </c>
      <c r="H16" s="465">
        <f t="shared" si="8"/>
        <v>2699499.86</v>
      </c>
      <c r="I16" s="465">
        <f t="shared" si="8"/>
        <v>1124676</v>
      </c>
      <c r="J16" s="465">
        <f t="shared" si="8"/>
        <v>888300</v>
      </c>
      <c r="K16" s="465">
        <f t="shared" si="8"/>
        <v>754320</v>
      </c>
      <c r="L16" s="465">
        <f t="shared" si="8"/>
        <v>38700</v>
      </c>
      <c r="M16" s="465">
        <f t="shared" si="8"/>
        <v>5280</v>
      </c>
      <c r="N16" s="465">
        <f t="shared" si="8"/>
        <v>0</v>
      </c>
      <c r="O16" s="465">
        <f t="shared" si="8"/>
        <v>0</v>
      </c>
      <c r="P16" s="465">
        <f t="shared" si="8"/>
        <v>90000</v>
      </c>
      <c r="Q16" s="465">
        <f t="shared" si="8"/>
        <v>149387</v>
      </c>
      <c r="R16" s="465">
        <f t="shared" si="8"/>
        <v>149387</v>
      </c>
      <c r="S16" s="465">
        <f t="shared" si="8"/>
        <v>0</v>
      </c>
      <c r="T16" s="465">
        <f t="shared" si="8"/>
        <v>114840</v>
      </c>
      <c r="U16" s="465">
        <f t="shared" si="8"/>
        <v>75240</v>
      </c>
      <c r="V16" s="465">
        <f t="shared" si="8"/>
        <v>39600</v>
      </c>
      <c r="W16" s="465">
        <f t="shared" si="8"/>
        <v>0</v>
      </c>
      <c r="X16" s="465">
        <f t="shared" si="8"/>
        <v>0</v>
      </c>
      <c r="Y16" s="465">
        <f t="shared" si="8"/>
        <v>0</v>
      </c>
      <c r="Z16" s="465">
        <f t="shared" si="8"/>
        <v>0</v>
      </c>
      <c r="AA16" s="465">
        <f t="shared" si="8"/>
        <v>38656.86</v>
      </c>
      <c r="AB16" s="465">
        <f t="shared" si="8"/>
        <v>32214.05</v>
      </c>
      <c r="AC16" s="465">
        <f t="shared" si="8"/>
        <v>6442.81</v>
      </c>
      <c r="AD16" s="465">
        <f t="shared" si="8"/>
        <v>0</v>
      </c>
      <c r="AE16" s="465">
        <f t="shared" si="8"/>
        <v>0</v>
      </c>
      <c r="AF16" s="465">
        <f t="shared" si="8"/>
        <v>0</v>
      </c>
      <c r="AG16" s="465">
        <f t="shared" si="8"/>
        <v>383640</v>
      </c>
      <c r="AH16" s="465">
        <f t="shared" si="8"/>
        <v>383640</v>
      </c>
      <c r="AI16" s="465">
        <f t="shared" si="8"/>
        <v>0</v>
      </c>
      <c r="AJ16" s="465">
        <f t="shared" si="8"/>
        <v>0</v>
      </c>
      <c r="AK16" s="465">
        <f t="shared" si="8"/>
        <v>2336098.48</v>
      </c>
      <c r="AL16" s="465">
        <f t="shared" si="8"/>
        <v>1510656</v>
      </c>
      <c r="AM16" s="465">
        <f t="shared" si="8"/>
        <v>71760</v>
      </c>
      <c r="AN16" s="465">
        <f t="shared" si="8"/>
        <v>450000</v>
      </c>
      <c r="AO16" s="465">
        <f t="shared" si="8"/>
        <v>210120</v>
      </c>
      <c r="AP16" s="465">
        <f t="shared" si="8"/>
        <v>33740.28</v>
      </c>
      <c r="AQ16" s="465">
        <f t="shared" si="8"/>
        <v>16870.14</v>
      </c>
      <c r="AR16" s="465">
        <f t="shared" si="8"/>
        <v>42952.06</v>
      </c>
      <c r="AS16" s="465">
        <f t="shared" si="8"/>
        <v>0</v>
      </c>
      <c r="AT16" s="465">
        <f t="shared" si="8"/>
        <v>0</v>
      </c>
      <c r="AU16" s="465">
        <f t="shared" si="8"/>
        <v>0</v>
      </c>
      <c r="AV16" s="465">
        <f t="shared" si="8"/>
        <v>0</v>
      </c>
      <c r="AW16" s="465">
        <f t="shared" si="8"/>
        <v>27900</v>
      </c>
      <c r="AX16" s="465">
        <f t="shared" si="8"/>
        <v>0</v>
      </c>
      <c r="AY16" s="465">
        <f t="shared" si="8"/>
        <v>0</v>
      </c>
      <c r="AZ16" s="465">
        <f t="shared" si="8"/>
        <v>0</v>
      </c>
      <c r="BA16" s="465">
        <f t="shared" si="8"/>
        <v>0</v>
      </c>
      <c r="BB16" s="465">
        <f t="shared" si="8"/>
        <v>27900</v>
      </c>
      <c r="BC16" s="465">
        <f t="shared" si="8"/>
        <v>0</v>
      </c>
      <c r="BD16" s="465">
        <f t="shared" si="8"/>
        <v>0</v>
      </c>
      <c r="BE16" s="465">
        <f t="shared" si="8"/>
        <v>0</v>
      </c>
      <c r="BF16" s="465">
        <f t="shared" si="8"/>
        <v>0</v>
      </c>
      <c r="BG16" s="465">
        <f t="shared" si="8"/>
        <v>0</v>
      </c>
      <c r="BH16" s="465">
        <f t="shared" si="8"/>
        <v>0</v>
      </c>
      <c r="BI16" s="465">
        <f t="shared" si="8"/>
        <v>0</v>
      </c>
      <c r="BJ16" s="465">
        <f t="shared" si="8"/>
        <v>0</v>
      </c>
      <c r="BK16" s="465">
        <f t="shared" si="8"/>
        <v>0</v>
      </c>
      <c r="BL16" s="465">
        <f t="shared" si="8"/>
        <v>0</v>
      </c>
      <c r="BM16" s="465">
        <f t="shared" si="8"/>
        <v>0</v>
      </c>
      <c r="BN16" s="465">
        <f t="shared" si="8"/>
        <v>0</v>
      </c>
      <c r="BO16" s="465">
        <f t="shared" si="8"/>
        <v>0</v>
      </c>
      <c r="BP16" s="465">
        <f t="shared" si="8"/>
        <v>0</v>
      </c>
      <c r="BQ16" s="465">
        <f t="shared" si="8"/>
        <v>0</v>
      </c>
      <c r="BR16" s="465">
        <f t="shared" ref="BR16:CE16" si="9">SUM(BR17:BR18)</f>
        <v>0</v>
      </c>
      <c r="BS16" s="465">
        <f t="shared" si="9"/>
        <v>0</v>
      </c>
      <c r="BT16" s="465">
        <f t="shared" si="9"/>
        <v>0</v>
      </c>
      <c r="BU16" s="465">
        <f t="shared" si="9"/>
        <v>0</v>
      </c>
      <c r="BV16" s="465">
        <f t="shared" si="9"/>
        <v>0</v>
      </c>
      <c r="BW16" s="465">
        <f t="shared" si="9"/>
        <v>0</v>
      </c>
      <c r="BX16" s="465">
        <f t="shared" si="9"/>
        <v>0</v>
      </c>
      <c r="BY16" s="465">
        <f t="shared" si="9"/>
        <v>0</v>
      </c>
      <c r="BZ16" s="465">
        <f t="shared" si="9"/>
        <v>0</v>
      </c>
      <c r="CA16" s="465">
        <f t="shared" si="9"/>
        <v>0</v>
      </c>
      <c r="CB16" s="465">
        <f t="shared" si="9"/>
        <v>0</v>
      </c>
      <c r="CC16" s="465">
        <f t="shared" si="9"/>
        <v>0</v>
      </c>
      <c r="CD16" s="465">
        <f t="shared" si="9"/>
        <v>0</v>
      </c>
      <c r="CE16" s="465">
        <f t="shared" si="9"/>
        <v>0</v>
      </c>
      <c r="CG16" s="465">
        <f>SUM(CG17:CG18)</f>
        <v>0</v>
      </c>
      <c r="CH16" s="465">
        <f>SUM(CH17:CH18)</f>
        <v>0</v>
      </c>
    </row>
    <row r="17" customHeight="1" spans="1:86">
      <c r="A17" s="438" t="s">
        <v>107</v>
      </c>
      <c r="B17" s="438" t="s">
        <v>107</v>
      </c>
      <c r="C17" s="439">
        <v>2010301</v>
      </c>
      <c r="D17" s="438" t="s">
        <v>107</v>
      </c>
      <c r="E17" s="439" t="s">
        <v>112</v>
      </c>
      <c r="F17" s="465">
        <v>4773566.36</v>
      </c>
      <c r="G17" s="465">
        <v>4773566.36</v>
      </c>
      <c r="H17" s="465">
        <v>2485047.48</v>
      </c>
      <c r="I17" s="465">
        <v>1038324</v>
      </c>
      <c r="J17" s="465">
        <v>878004</v>
      </c>
      <c r="K17" s="465">
        <v>754320</v>
      </c>
      <c r="L17" s="465">
        <v>35604</v>
      </c>
      <c r="M17" s="465">
        <v>5280</v>
      </c>
      <c r="N17" s="465">
        <v>0</v>
      </c>
      <c r="O17" s="465">
        <v>0</v>
      </c>
      <c r="P17" s="465">
        <v>82800</v>
      </c>
      <c r="Q17" s="465">
        <v>149387</v>
      </c>
      <c r="R17" s="465">
        <v>149387</v>
      </c>
      <c r="S17" s="465">
        <v>0</v>
      </c>
      <c r="T17" s="465">
        <v>0</v>
      </c>
      <c r="U17" s="465">
        <v>0</v>
      </c>
      <c r="V17" s="465">
        <v>0</v>
      </c>
      <c r="W17" s="465">
        <v>0</v>
      </c>
      <c r="X17" s="465">
        <v>0</v>
      </c>
      <c r="Y17" s="465">
        <v>0</v>
      </c>
      <c r="Z17" s="465">
        <v>0</v>
      </c>
      <c r="AA17" s="465">
        <v>35692.48</v>
      </c>
      <c r="AB17" s="465">
        <v>29743.73</v>
      </c>
      <c r="AC17" s="465">
        <v>5948.75</v>
      </c>
      <c r="AD17" s="465">
        <v>0</v>
      </c>
      <c r="AE17" s="465">
        <v>0</v>
      </c>
      <c r="AF17" s="465">
        <v>0</v>
      </c>
      <c r="AG17" s="465">
        <v>383640</v>
      </c>
      <c r="AH17" s="465">
        <v>383640</v>
      </c>
      <c r="AI17" s="465">
        <v>0</v>
      </c>
      <c r="AJ17" s="465">
        <v>0</v>
      </c>
      <c r="AK17" s="465">
        <v>2260618.88</v>
      </c>
      <c r="AL17" s="465">
        <v>1478356</v>
      </c>
      <c r="AM17" s="465">
        <v>71760</v>
      </c>
      <c r="AN17" s="465">
        <v>414000</v>
      </c>
      <c r="AO17" s="465">
        <v>210120</v>
      </c>
      <c r="AP17" s="465">
        <v>31149.72</v>
      </c>
      <c r="AQ17" s="465">
        <v>15574.86</v>
      </c>
      <c r="AR17" s="465">
        <v>39658.3</v>
      </c>
      <c r="AS17" s="465">
        <v>0</v>
      </c>
      <c r="AT17" s="465">
        <v>0</v>
      </c>
      <c r="AU17" s="465">
        <v>0</v>
      </c>
      <c r="AV17" s="465">
        <v>0</v>
      </c>
      <c r="AW17" s="465">
        <v>27900</v>
      </c>
      <c r="AX17" s="465">
        <v>0</v>
      </c>
      <c r="AY17" s="465">
        <v>0</v>
      </c>
      <c r="AZ17" s="465">
        <v>0</v>
      </c>
      <c r="BA17" s="465">
        <v>0</v>
      </c>
      <c r="BB17" s="465">
        <v>27900</v>
      </c>
      <c r="BC17" s="465">
        <v>0</v>
      </c>
      <c r="BD17" s="465">
        <v>0</v>
      </c>
      <c r="BE17" s="465">
        <v>0</v>
      </c>
      <c r="BF17" s="465">
        <v>0</v>
      </c>
      <c r="BG17" s="465">
        <v>0</v>
      </c>
      <c r="BH17" s="465">
        <v>0</v>
      </c>
      <c r="BI17" s="465">
        <v>0</v>
      </c>
      <c r="BJ17" s="465">
        <v>0</v>
      </c>
      <c r="BK17" s="465">
        <v>0</v>
      </c>
      <c r="BL17" s="465">
        <v>0</v>
      </c>
      <c r="BM17" s="465">
        <v>0</v>
      </c>
      <c r="BN17" s="465">
        <v>0</v>
      </c>
      <c r="BO17" s="465">
        <v>0</v>
      </c>
      <c r="BP17" s="465">
        <v>0</v>
      </c>
      <c r="BQ17" s="465">
        <v>0</v>
      </c>
      <c r="BR17" s="465">
        <v>0</v>
      </c>
      <c r="BS17" s="465">
        <v>0</v>
      </c>
      <c r="BT17" s="465">
        <v>0</v>
      </c>
      <c r="BU17" s="465">
        <v>0</v>
      </c>
      <c r="BV17" s="465">
        <v>0</v>
      </c>
      <c r="BW17" s="465">
        <v>0</v>
      </c>
      <c r="BX17" s="465">
        <v>0</v>
      </c>
      <c r="BY17" s="465">
        <v>0</v>
      </c>
      <c r="BZ17" s="465">
        <v>0</v>
      </c>
      <c r="CA17" s="465">
        <v>0</v>
      </c>
      <c r="CB17" s="465">
        <v>0</v>
      </c>
      <c r="CC17" s="465">
        <v>0</v>
      </c>
      <c r="CD17" s="465">
        <v>0</v>
      </c>
      <c r="CE17" s="465">
        <v>0</v>
      </c>
      <c r="CG17" s="465">
        <v>0</v>
      </c>
      <c r="CH17" s="465">
        <v>0</v>
      </c>
    </row>
    <row r="18" customHeight="1" spans="1:86">
      <c r="A18" s="438" t="s">
        <v>107</v>
      </c>
      <c r="B18" s="438" t="s">
        <v>107</v>
      </c>
      <c r="C18" s="439">
        <v>2010350</v>
      </c>
      <c r="D18" s="438" t="s">
        <v>107</v>
      </c>
      <c r="E18" s="439" t="s">
        <v>113</v>
      </c>
      <c r="F18" s="465">
        <v>289931.98</v>
      </c>
      <c r="G18" s="465">
        <v>289931.98</v>
      </c>
      <c r="H18" s="465">
        <v>214452.38</v>
      </c>
      <c r="I18" s="465">
        <v>86352</v>
      </c>
      <c r="J18" s="465">
        <v>10296</v>
      </c>
      <c r="K18" s="465">
        <v>0</v>
      </c>
      <c r="L18" s="465">
        <v>3096</v>
      </c>
      <c r="M18" s="465">
        <v>0</v>
      </c>
      <c r="N18" s="465">
        <v>0</v>
      </c>
      <c r="O18" s="465">
        <v>0</v>
      </c>
      <c r="P18" s="465">
        <v>7200</v>
      </c>
      <c r="Q18" s="465">
        <v>0</v>
      </c>
      <c r="R18" s="465">
        <v>0</v>
      </c>
      <c r="S18" s="465">
        <v>0</v>
      </c>
      <c r="T18" s="465">
        <v>114840</v>
      </c>
      <c r="U18" s="465">
        <v>75240</v>
      </c>
      <c r="V18" s="465">
        <v>39600</v>
      </c>
      <c r="W18" s="465">
        <v>0</v>
      </c>
      <c r="X18" s="465">
        <v>0</v>
      </c>
      <c r="Y18" s="465">
        <v>0</v>
      </c>
      <c r="Z18" s="465">
        <v>0</v>
      </c>
      <c r="AA18" s="465">
        <v>2964.38</v>
      </c>
      <c r="AB18" s="465">
        <v>2470.32</v>
      </c>
      <c r="AC18" s="465">
        <v>494.06</v>
      </c>
      <c r="AD18" s="465">
        <v>0</v>
      </c>
      <c r="AE18" s="465">
        <v>0</v>
      </c>
      <c r="AF18" s="465">
        <v>0</v>
      </c>
      <c r="AG18" s="465">
        <v>0</v>
      </c>
      <c r="AH18" s="465">
        <v>0</v>
      </c>
      <c r="AI18" s="465">
        <v>0</v>
      </c>
      <c r="AJ18" s="465">
        <v>0</v>
      </c>
      <c r="AK18" s="465">
        <v>75479.6</v>
      </c>
      <c r="AL18" s="465">
        <v>32300</v>
      </c>
      <c r="AM18" s="465">
        <v>0</v>
      </c>
      <c r="AN18" s="465">
        <v>36000</v>
      </c>
      <c r="AO18" s="465">
        <v>0</v>
      </c>
      <c r="AP18" s="465">
        <v>2590.56</v>
      </c>
      <c r="AQ18" s="465">
        <v>1295.28</v>
      </c>
      <c r="AR18" s="465">
        <v>3293.76</v>
      </c>
      <c r="AS18" s="465">
        <v>0</v>
      </c>
      <c r="AT18" s="465">
        <v>0</v>
      </c>
      <c r="AU18" s="465">
        <v>0</v>
      </c>
      <c r="AV18" s="465">
        <v>0</v>
      </c>
      <c r="AW18" s="465">
        <v>0</v>
      </c>
      <c r="AX18" s="465">
        <v>0</v>
      </c>
      <c r="AY18" s="465">
        <v>0</v>
      </c>
      <c r="AZ18" s="465">
        <v>0</v>
      </c>
      <c r="BA18" s="465">
        <v>0</v>
      </c>
      <c r="BB18" s="465">
        <v>0</v>
      </c>
      <c r="BC18" s="465">
        <v>0</v>
      </c>
      <c r="BD18" s="465">
        <v>0</v>
      </c>
      <c r="BE18" s="465">
        <v>0</v>
      </c>
      <c r="BF18" s="465">
        <v>0</v>
      </c>
      <c r="BG18" s="465">
        <v>0</v>
      </c>
      <c r="BH18" s="465">
        <v>0</v>
      </c>
      <c r="BI18" s="465">
        <v>0</v>
      </c>
      <c r="BJ18" s="465">
        <v>0</v>
      </c>
      <c r="BK18" s="465">
        <v>0</v>
      </c>
      <c r="BL18" s="465">
        <v>0</v>
      </c>
      <c r="BM18" s="465">
        <v>0</v>
      </c>
      <c r="BN18" s="465">
        <v>0</v>
      </c>
      <c r="BO18" s="465">
        <v>0</v>
      </c>
      <c r="BP18" s="465">
        <v>0</v>
      </c>
      <c r="BQ18" s="465">
        <v>0</v>
      </c>
      <c r="BR18" s="465">
        <v>0</v>
      </c>
      <c r="BS18" s="465">
        <v>0</v>
      </c>
      <c r="BT18" s="465">
        <v>0</v>
      </c>
      <c r="BU18" s="465">
        <v>0</v>
      </c>
      <c r="BV18" s="465">
        <v>0</v>
      </c>
      <c r="BW18" s="465">
        <v>0</v>
      </c>
      <c r="BX18" s="465">
        <v>0</v>
      </c>
      <c r="BY18" s="465">
        <v>0</v>
      </c>
      <c r="BZ18" s="465">
        <v>0</v>
      </c>
      <c r="CA18" s="465">
        <v>0</v>
      </c>
      <c r="CB18" s="465">
        <v>0</v>
      </c>
      <c r="CC18" s="465">
        <v>0</v>
      </c>
      <c r="CD18" s="465">
        <v>0</v>
      </c>
      <c r="CE18" s="465">
        <v>0</v>
      </c>
      <c r="CG18" s="465">
        <v>0</v>
      </c>
      <c r="CH18" s="465">
        <v>0</v>
      </c>
    </row>
    <row r="19" customHeight="1" spans="1:86">
      <c r="A19" s="438"/>
      <c r="B19" s="438" t="s">
        <v>114</v>
      </c>
      <c r="C19" s="439"/>
      <c r="D19" s="438"/>
      <c r="E19" s="439" t="s">
        <v>115</v>
      </c>
      <c r="F19" s="465">
        <f t="shared" ref="F19:BQ19" si="10">F20</f>
        <v>187916.93</v>
      </c>
      <c r="G19" s="465">
        <f t="shared" si="10"/>
        <v>187916.93</v>
      </c>
      <c r="H19" s="465">
        <f t="shared" si="10"/>
        <v>133180.27</v>
      </c>
      <c r="I19" s="465">
        <f t="shared" si="10"/>
        <v>61524</v>
      </c>
      <c r="J19" s="465">
        <f t="shared" si="10"/>
        <v>44568</v>
      </c>
      <c r="K19" s="465">
        <f t="shared" si="10"/>
        <v>39420</v>
      </c>
      <c r="L19" s="465">
        <f t="shared" si="10"/>
        <v>1548</v>
      </c>
      <c r="M19" s="465">
        <f t="shared" si="10"/>
        <v>0</v>
      </c>
      <c r="N19" s="465">
        <f t="shared" si="10"/>
        <v>0</v>
      </c>
      <c r="O19" s="465">
        <f t="shared" si="10"/>
        <v>0</v>
      </c>
      <c r="P19" s="465">
        <f t="shared" si="10"/>
        <v>3600</v>
      </c>
      <c r="Q19" s="465">
        <f t="shared" si="10"/>
        <v>8412</v>
      </c>
      <c r="R19" s="465">
        <f t="shared" si="10"/>
        <v>8412</v>
      </c>
      <c r="S19" s="465">
        <f t="shared" si="10"/>
        <v>0</v>
      </c>
      <c r="T19" s="465">
        <f t="shared" si="10"/>
        <v>0</v>
      </c>
      <c r="U19" s="465">
        <f t="shared" si="10"/>
        <v>0</v>
      </c>
      <c r="V19" s="465">
        <f t="shared" si="10"/>
        <v>0</v>
      </c>
      <c r="W19" s="465">
        <f t="shared" si="10"/>
        <v>0</v>
      </c>
      <c r="X19" s="465">
        <f t="shared" si="10"/>
        <v>0</v>
      </c>
      <c r="Y19" s="465">
        <f t="shared" si="10"/>
        <v>0</v>
      </c>
      <c r="Z19" s="465">
        <f t="shared" si="10"/>
        <v>0</v>
      </c>
      <c r="AA19" s="465">
        <f t="shared" si="10"/>
        <v>1996.27</v>
      </c>
      <c r="AB19" s="465">
        <f t="shared" si="10"/>
        <v>1663.56</v>
      </c>
      <c r="AC19" s="465">
        <f t="shared" si="10"/>
        <v>332.71</v>
      </c>
      <c r="AD19" s="465">
        <f t="shared" si="10"/>
        <v>0</v>
      </c>
      <c r="AE19" s="465">
        <f t="shared" si="10"/>
        <v>0</v>
      </c>
      <c r="AF19" s="465">
        <f t="shared" si="10"/>
        <v>0</v>
      </c>
      <c r="AG19" s="465">
        <f t="shared" si="10"/>
        <v>16680</v>
      </c>
      <c r="AH19" s="465">
        <f t="shared" si="10"/>
        <v>16680</v>
      </c>
      <c r="AI19" s="465">
        <f t="shared" si="10"/>
        <v>0</v>
      </c>
      <c r="AJ19" s="465">
        <f t="shared" si="10"/>
        <v>0</v>
      </c>
      <c r="AK19" s="465">
        <f t="shared" si="10"/>
        <v>54736.66</v>
      </c>
      <c r="AL19" s="465">
        <f t="shared" si="10"/>
        <v>16150</v>
      </c>
      <c r="AM19" s="465">
        <f t="shared" si="10"/>
        <v>3120</v>
      </c>
      <c r="AN19" s="465">
        <f t="shared" si="10"/>
        <v>18000</v>
      </c>
      <c r="AO19" s="465">
        <f t="shared" si="10"/>
        <v>12480</v>
      </c>
      <c r="AP19" s="465">
        <f t="shared" si="10"/>
        <v>1845.72</v>
      </c>
      <c r="AQ19" s="465">
        <f t="shared" si="10"/>
        <v>922.86</v>
      </c>
      <c r="AR19" s="465">
        <f t="shared" si="10"/>
        <v>2218.08</v>
      </c>
      <c r="AS19" s="465">
        <f t="shared" si="10"/>
        <v>0</v>
      </c>
      <c r="AT19" s="465">
        <f t="shared" si="10"/>
        <v>0</v>
      </c>
      <c r="AU19" s="465">
        <f t="shared" si="10"/>
        <v>0</v>
      </c>
      <c r="AV19" s="465">
        <f t="shared" si="10"/>
        <v>0</v>
      </c>
      <c r="AW19" s="465">
        <f t="shared" si="10"/>
        <v>0</v>
      </c>
      <c r="AX19" s="465">
        <f t="shared" si="10"/>
        <v>0</v>
      </c>
      <c r="AY19" s="465">
        <f t="shared" si="10"/>
        <v>0</v>
      </c>
      <c r="AZ19" s="465">
        <f t="shared" si="10"/>
        <v>0</v>
      </c>
      <c r="BA19" s="465">
        <f t="shared" si="10"/>
        <v>0</v>
      </c>
      <c r="BB19" s="465">
        <f t="shared" si="10"/>
        <v>0</v>
      </c>
      <c r="BC19" s="465">
        <f t="shared" si="10"/>
        <v>0</v>
      </c>
      <c r="BD19" s="465">
        <f t="shared" si="10"/>
        <v>0</v>
      </c>
      <c r="BE19" s="465">
        <f t="shared" si="10"/>
        <v>0</v>
      </c>
      <c r="BF19" s="465">
        <f t="shared" si="10"/>
        <v>0</v>
      </c>
      <c r="BG19" s="465">
        <f t="shared" si="10"/>
        <v>0</v>
      </c>
      <c r="BH19" s="465">
        <f t="shared" si="10"/>
        <v>0</v>
      </c>
      <c r="BI19" s="465">
        <f t="shared" si="10"/>
        <v>0</v>
      </c>
      <c r="BJ19" s="465">
        <f t="shared" si="10"/>
        <v>0</v>
      </c>
      <c r="BK19" s="465">
        <f t="shared" si="10"/>
        <v>0</v>
      </c>
      <c r="BL19" s="465">
        <f t="shared" si="10"/>
        <v>0</v>
      </c>
      <c r="BM19" s="465">
        <f t="shared" si="10"/>
        <v>0</v>
      </c>
      <c r="BN19" s="465">
        <f t="shared" si="10"/>
        <v>0</v>
      </c>
      <c r="BO19" s="465">
        <f t="shared" si="10"/>
        <v>0</v>
      </c>
      <c r="BP19" s="465">
        <f t="shared" si="10"/>
        <v>0</v>
      </c>
      <c r="BQ19" s="465">
        <f t="shared" si="10"/>
        <v>0</v>
      </c>
      <c r="BR19" s="465">
        <f t="shared" ref="BR19:CE19" si="11">BR20</f>
        <v>0</v>
      </c>
      <c r="BS19" s="465">
        <f t="shared" si="11"/>
        <v>0</v>
      </c>
      <c r="BT19" s="465">
        <f t="shared" si="11"/>
        <v>0</v>
      </c>
      <c r="BU19" s="465">
        <f t="shared" si="11"/>
        <v>0</v>
      </c>
      <c r="BV19" s="465">
        <f t="shared" si="11"/>
        <v>0</v>
      </c>
      <c r="BW19" s="465">
        <f t="shared" si="11"/>
        <v>0</v>
      </c>
      <c r="BX19" s="465">
        <f t="shared" si="11"/>
        <v>0</v>
      </c>
      <c r="BY19" s="465">
        <f t="shared" si="11"/>
        <v>0</v>
      </c>
      <c r="BZ19" s="465">
        <f t="shared" si="11"/>
        <v>0</v>
      </c>
      <c r="CA19" s="465">
        <f t="shared" si="11"/>
        <v>0</v>
      </c>
      <c r="CB19" s="465">
        <f t="shared" si="11"/>
        <v>0</v>
      </c>
      <c r="CC19" s="465">
        <f t="shared" si="11"/>
        <v>0</v>
      </c>
      <c r="CD19" s="465">
        <f t="shared" si="11"/>
        <v>0</v>
      </c>
      <c r="CE19" s="465">
        <f t="shared" si="11"/>
        <v>0</v>
      </c>
      <c r="CG19" s="465">
        <f>CG20</f>
        <v>0</v>
      </c>
      <c r="CH19" s="465">
        <f>CH20</f>
        <v>0</v>
      </c>
    </row>
    <row r="20" customHeight="1" spans="1:86">
      <c r="A20" s="438" t="s">
        <v>107</v>
      </c>
      <c r="B20" s="438" t="s">
        <v>107</v>
      </c>
      <c r="C20" s="439">
        <v>2013101</v>
      </c>
      <c r="D20" s="438" t="s">
        <v>107</v>
      </c>
      <c r="E20" s="439" t="s">
        <v>116</v>
      </c>
      <c r="F20" s="465">
        <v>187916.93</v>
      </c>
      <c r="G20" s="465">
        <v>187916.93</v>
      </c>
      <c r="H20" s="465">
        <v>133180.27</v>
      </c>
      <c r="I20" s="465">
        <v>61524</v>
      </c>
      <c r="J20" s="465">
        <v>44568</v>
      </c>
      <c r="K20" s="465">
        <v>39420</v>
      </c>
      <c r="L20" s="465">
        <v>1548</v>
      </c>
      <c r="M20" s="465">
        <v>0</v>
      </c>
      <c r="N20" s="465">
        <v>0</v>
      </c>
      <c r="O20" s="465">
        <v>0</v>
      </c>
      <c r="P20" s="465">
        <v>3600</v>
      </c>
      <c r="Q20" s="465">
        <v>8412</v>
      </c>
      <c r="R20" s="465">
        <v>8412</v>
      </c>
      <c r="S20" s="465">
        <v>0</v>
      </c>
      <c r="T20" s="465">
        <v>0</v>
      </c>
      <c r="U20" s="465">
        <v>0</v>
      </c>
      <c r="V20" s="465">
        <v>0</v>
      </c>
      <c r="W20" s="465">
        <v>0</v>
      </c>
      <c r="X20" s="465">
        <v>0</v>
      </c>
      <c r="Y20" s="465">
        <v>0</v>
      </c>
      <c r="Z20" s="465">
        <v>0</v>
      </c>
      <c r="AA20" s="465">
        <v>1996.27</v>
      </c>
      <c r="AB20" s="465">
        <v>1663.56</v>
      </c>
      <c r="AC20" s="465">
        <v>332.71</v>
      </c>
      <c r="AD20" s="465">
        <v>0</v>
      </c>
      <c r="AE20" s="465">
        <v>0</v>
      </c>
      <c r="AF20" s="465">
        <v>0</v>
      </c>
      <c r="AG20" s="465">
        <v>16680</v>
      </c>
      <c r="AH20" s="465">
        <v>16680</v>
      </c>
      <c r="AI20" s="465">
        <v>0</v>
      </c>
      <c r="AJ20" s="465">
        <v>0</v>
      </c>
      <c r="AK20" s="465">
        <v>54736.66</v>
      </c>
      <c r="AL20" s="465">
        <v>16150</v>
      </c>
      <c r="AM20" s="465">
        <v>3120</v>
      </c>
      <c r="AN20" s="465">
        <v>18000</v>
      </c>
      <c r="AO20" s="465">
        <v>12480</v>
      </c>
      <c r="AP20" s="465">
        <v>1845.72</v>
      </c>
      <c r="AQ20" s="465">
        <v>922.86</v>
      </c>
      <c r="AR20" s="465">
        <v>2218.08</v>
      </c>
      <c r="AS20" s="465">
        <v>0</v>
      </c>
      <c r="AT20" s="465">
        <v>0</v>
      </c>
      <c r="AU20" s="465">
        <v>0</v>
      </c>
      <c r="AV20" s="465">
        <v>0</v>
      </c>
      <c r="AW20" s="465">
        <v>0</v>
      </c>
      <c r="AX20" s="465">
        <v>0</v>
      </c>
      <c r="AY20" s="465">
        <v>0</v>
      </c>
      <c r="AZ20" s="465">
        <v>0</v>
      </c>
      <c r="BA20" s="465">
        <v>0</v>
      </c>
      <c r="BB20" s="465">
        <v>0</v>
      </c>
      <c r="BC20" s="465">
        <v>0</v>
      </c>
      <c r="BD20" s="465">
        <v>0</v>
      </c>
      <c r="BE20" s="465">
        <v>0</v>
      </c>
      <c r="BF20" s="465">
        <v>0</v>
      </c>
      <c r="BG20" s="465">
        <v>0</v>
      </c>
      <c r="BH20" s="465">
        <v>0</v>
      </c>
      <c r="BI20" s="465">
        <v>0</v>
      </c>
      <c r="BJ20" s="465">
        <v>0</v>
      </c>
      <c r="BK20" s="465">
        <v>0</v>
      </c>
      <c r="BL20" s="465">
        <v>0</v>
      </c>
      <c r="BM20" s="465">
        <v>0</v>
      </c>
      <c r="BN20" s="465">
        <v>0</v>
      </c>
      <c r="BO20" s="465">
        <v>0</v>
      </c>
      <c r="BP20" s="465">
        <v>0</v>
      </c>
      <c r="BQ20" s="465">
        <v>0</v>
      </c>
      <c r="BR20" s="465">
        <v>0</v>
      </c>
      <c r="BS20" s="465">
        <v>0</v>
      </c>
      <c r="BT20" s="465">
        <v>0</v>
      </c>
      <c r="BU20" s="465">
        <v>0</v>
      </c>
      <c r="BV20" s="465">
        <v>0</v>
      </c>
      <c r="BW20" s="465">
        <v>0</v>
      </c>
      <c r="BX20" s="465">
        <v>0</v>
      </c>
      <c r="BY20" s="465">
        <v>0</v>
      </c>
      <c r="BZ20" s="465">
        <v>0</v>
      </c>
      <c r="CA20" s="465">
        <v>0</v>
      </c>
      <c r="CB20" s="465">
        <v>0</v>
      </c>
      <c r="CC20" s="465">
        <v>0</v>
      </c>
      <c r="CD20" s="465">
        <v>0</v>
      </c>
      <c r="CE20" s="465">
        <v>0</v>
      </c>
      <c r="CG20" s="465">
        <v>0</v>
      </c>
      <c r="CH20" s="465">
        <v>0</v>
      </c>
    </row>
    <row r="21" customHeight="1" spans="1:86">
      <c r="A21" s="438" t="s">
        <v>117</v>
      </c>
      <c r="B21" s="438"/>
      <c r="C21" s="439"/>
      <c r="D21" s="438"/>
      <c r="E21" s="439" t="s">
        <v>118</v>
      </c>
      <c r="F21" s="465">
        <f t="shared" ref="F21:BQ21" si="12">F22</f>
        <v>551544.93</v>
      </c>
      <c r="G21" s="465">
        <f t="shared" si="12"/>
        <v>551544.93</v>
      </c>
      <c r="H21" s="465">
        <f t="shared" si="12"/>
        <v>401846.33</v>
      </c>
      <c r="I21" s="465">
        <f t="shared" si="12"/>
        <v>156504</v>
      </c>
      <c r="J21" s="465">
        <f t="shared" si="12"/>
        <v>20592</v>
      </c>
      <c r="K21" s="465">
        <f t="shared" si="12"/>
        <v>0</v>
      </c>
      <c r="L21" s="465">
        <f t="shared" si="12"/>
        <v>6192</v>
      </c>
      <c r="M21" s="465">
        <f t="shared" si="12"/>
        <v>0</v>
      </c>
      <c r="N21" s="465">
        <f t="shared" si="12"/>
        <v>0</v>
      </c>
      <c r="O21" s="465">
        <f t="shared" si="12"/>
        <v>0</v>
      </c>
      <c r="P21" s="465">
        <f t="shared" si="12"/>
        <v>14400</v>
      </c>
      <c r="Q21" s="465">
        <f t="shared" si="12"/>
        <v>0</v>
      </c>
      <c r="R21" s="465">
        <f t="shared" si="12"/>
        <v>0</v>
      </c>
      <c r="S21" s="465">
        <f t="shared" si="12"/>
        <v>0</v>
      </c>
      <c r="T21" s="465">
        <f t="shared" si="12"/>
        <v>219300</v>
      </c>
      <c r="U21" s="465">
        <f t="shared" si="12"/>
        <v>140100</v>
      </c>
      <c r="V21" s="465">
        <f t="shared" si="12"/>
        <v>79200</v>
      </c>
      <c r="W21" s="465">
        <f t="shared" si="12"/>
        <v>0</v>
      </c>
      <c r="X21" s="465">
        <f t="shared" si="12"/>
        <v>0</v>
      </c>
      <c r="Y21" s="465">
        <f t="shared" si="12"/>
        <v>0</v>
      </c>
      <c r="Z21" s="465">
        <f t="shared" si="12"/>
        <v>0</v>
      </c>
      <c r="AA21" s="465">
        <f t="shared" si="12"/>
        <v>5450.33</v>
      </c>
      <c r="AB21" s="465">
        <f t="shared" si="12"/>
        <v>4541.94</v>
      </c>
      <c r="AC21" s="465">
        <f t="shared" si="12"/>
        <v>908.39</v>
      </c>
      <c r="AD21" s="465">
        <f t="shared" si="12"/>
        <v>0</v>
      </c>
      <c r="AE21" s="465">
        <f t="shared" si="12"/>
        <v>0</v>
      </c>
      <c r="AF21" s="465">
        <f t="shared" si="12"/>
        <v>0</v>
      </c>
      <c r="AG21" s="465">
        <f t="shared" si="12"/>
        <v>0</v>
      </c>
      <c r="AH21" s="465">
        <f t="shared" si="12"/>
        <v>0</v>
      </c>
      <c r="AI21" s="465">
        <f t="shared" si="12"/>
        <v>0</v>
      </c>
      <c r="AJ21" s="465">
        <f t="shared" si="12"/>
        <v>0</v>
      </c>
      <c r="AK21" s="465">
        <f t="shared" si="12"/>
        <v>149698.6</v>
      </c>
      <c r="AL21" s="465">
        <f t="shared" si="12"/>
        <v>64600</v>
      </c>
      <c r="AM21" s="465">
        <f t="shared" si="12"/>
        <v>0</v>
      </c>
      <c r="AN21" s="465">
        <f t="shared" si="12"/>
        <v>72000</v>
      </c>
      <c r="AO21" s="465">
        <f t="shared" si="12"/>
        <v>0</v>
      </c>
      <c r="AP21" s="465">
        <f t="shared" si="12"/>
        <v>4695.12</v>
      </c>
      <c r="AQ21" s="465">
        <f t="shared" si="12"/>
        <v>2347.56</v>
      </c>
      <c r="AR21" s="465">
        <f t="shared" si="12"/>
        <v>6055.92</v>
      </c>
      <c r="AS21" s="465">
        <f t="shared" si="12"/>
        <v>0</v>
      </c>
      <c r="AT21" s="465">
        <f t="shared" si="12"/>
        <v>0</v>
      </c>
      <c r="AU21" s="465">
        <f t="shared" si="12"/>
        <v>0</v>
      </c>
      <c r="AV21" s="465">
        <f t="shared" si="12"/>
        <v>0</v>
      </c>
      <c r="AW21" s="465">
        <f t="shared" si="12"/>
        <v>0</v>
      </c>
      <c r="AX21" s="465">
        <f t="shared" si="12"/>
        <v>0</v>
      </c>
      <c r="AY21" s="465">
        <f t="shared" si="12"/>
        <v>0</v>
      </c>
      <c r="AZ21" s="465">
        <f t="shared" si="12"/>
        <v>0</v>
      </c>
      <c r="BA21" s="465">
        <f t="shared" si="12"/>
        <v>0</v>
      </c>
      <c r="BB21" s="465">
        <f t="shared" si="12"/>
        <v>0</v>
      </c>
      <c r="BC21" s="465">
        <f t="shared" si="12"/>
        <v>0</v>
      </c>
      <c r="BD21" s="465">
        <f t="shared" si="12"/>
        <v>0</v>
      </c>
      <c r="BE21" s="465">
        <f t="shared" si="12"/>
        <v>0</v>
      </c>
      <c r="BF21" s="465">
        <f t="shared" si="12"/>
        <v>0</v>
      </c>
      <c r="BG21" s="465">
        <f t="shared" si="12"/>
        <v>0</v>
      </c>
      <c r="BH21" s="465">
        <f t="shared" si="12"/>
        <v>0</v>
      </c>
      <c r="BI21" s="465">
        <f t="shared" si="12"/>
        <v>0</v>
      </c>
      <c r="BJ21" s="465">
        <f t="shared" si="12"/>
        <v>0</v>
      </c>
      <c r="BK21" s="465">
        <f t="shared" si="12"/>
        <v>0</v>
      </c>
      <c r="BL21" s="465">
        <f t="shared" si="12"/>
        <v>0</v>
      </c>
      <c r="BM21" s="465">
        <f t="shared" si="12"/>
        <v>0</v>
      </c>
      <c r="BN21" s="465">
        <f t="shared" si="12"/>
        <v>0</v>
      </c>
      <c r="BO21" s="465">
        <f t="shared" si="12"/>
        <v>0</v>
      </c>
      <c r="BP21" s="465">
        <f t="shared" si="12"/>
        <v>0</v>
      </c>
      <c r="BQ21" s="465">
        <f t="shared" si="12"/>
        <v>0</v>
      </c>
      <c r="BR21" s="465">
        <f t="shared" ref="BR21:CE21" si="13">BR22</f>
        <v>0</v>
      </c>
      <c r="BS21" s="465">
        <f t="shared" si="13"/>
        <v>0</v>
      </c>
      <c r="BT21" s="465">
        <f t="shared" si="13"/>
        <v>0</v>
      </c>
      <c r="BU21" s="465">
        <f t="shared" si="13"/>
        <v>0</v>
      </c>
      <c r="BV21" s="465">
        <f t="shared" si="13"/>
        <v>0</v>
      </c>
      <c r="BW21" s="465">
        <f t="shared" si="13"/>
        <v>0</v>
      </c>
      <c r="BX21" s="465">
        <f t="shared" si="13"/>
        <v>0</v>
      </c>
      <c r="BY21" s="465">
        <f t="shared" si="13"/>
        <v>0</v>
      </c>
      <c r="BZ21" s="465">
        <f t="shared" si="13"/>
        <v>0</v>
      </c>
      <c r="CA21" s="465">
        <f t="shared" si="13"/>
        <v>0</v>
      </c>
      <c r="CB21" s="465">
        <f t="shared" si="13"/>
        <v>0</v>
      </c>
      <c r="CC21" s="465">
        <f t="shared" si="13"/>
        <v>0</v>
      </c>
      <c r="CD21" s="465">
        <f t="shared" si="13"/>
        <v>0</v>
      </c>
      <c r="CE21" s="465">
        <f t="shared" si="13"/>
        <v>0</v>
      </c>
      <c r="CG21" s="465">
        <f>CG22</f>
        <v>0</v>
      </c>
      <c r="CH21" s="465">
        <f>CH22</f>
        <v>0</v>
      </c>
    </row>
    <row r="22" customHeight="1" spans="1:86">
      <c r="A22" s="438"/>
      <c r="B22" s="438" t="s">
        <v>119</v>
      </c>
      <c r="C22" s="439"/>
      <c r="D22" s="438"/>
      <c r="E22" s="439" t="s">
        <v>120</v>
      </c>
      <c r="F22" s="465">
        <f t="shared" ref="F22:BQ22" si="14">F23</f>
        <v>551544.93</v>
      </c>
      <c r="G22" s="465">
        <f t="shared" si="14"/>
        <v>551544.93</v>
      </c>
      <c r="H22" s="465">
        <f t="shared" si="14"/>
        <v>401846.33</v>
      </c>
      <c r="I22" s="465">
        <f t="shared" si="14"/>
        <v>156504</v>
      </c>
      <c r="J22" s="465">
        <f t="shared" si="14"/>
        <v>20592</v>
      </c>
      <c r="K22" s="465">
        <f t="shared" si="14"/>
        <v>0</v>
      </c>
      <c r="L22" s="465">
        <f t="shared" si="14"/>
        <v>6192</v>
      </c>
      <c r="M22" s="465">
        <f t="shared" si="14"/>
        <v>0</v>
      </c>
      <c r="N22" s="465">
        <f t="shared" si="14"/>
        <v>0</v>
      </c>
      <c r="O22" s="465">
        <f t="shared" si="14"/>
        <v>0</v>
      </c>
      <c r="P22" s="465">
        <f t="shared" si="14"/>
        <v>14400</v>
      </c>
      <c r="Q22" s="465">
        <f t="shared" si="14"/>
        <v>0</v>
      </c>
      <c r="R22" s="465">
        <f t="shared" si="14"/>
        <v>0</v>
      </c>
      <c r="S22" s="465">
        <f t="shared" si="14"/>
        <v>0</v>
      </c>
      <c r="T22" s="465">
        <f t="shared" si="14"/>
        <v>219300</v>
      </c>
      <c r="U22" s="465">
        <f t="shared" si="14"/>
        <v>140100</v>
      </c>
      <c r="V22" s="465">
        <f t="shared" si="14"/>
        <v>79200</v>
      </c>
      <c r="W22" s="465">
        <f t="shared" si="14"/>
        <v>0</v>
      </c>
      <c r="X22" s="465">
        <f t="shared" si="14"/>
        <v>0</v>
      </c>
      <c r="Y22" s="465">
        <f t="shared" si="14"/>
        <v>0</v>
      </c>
      <c r="Z22" s="465">
        <f t="shared" si="14"/>
        <v>0</v>
      </c>
      <c r="AA22" s="465">
        <f t="shared" si="14"/>
        <v>5450.33</v>
      </c>
      <c r="AB22" s="465">
        <f t="shared" si="14"/>
        <v>4541.94</v>
      </c>
      <c r="AC22" s="465">
        <f t="shared" si="14"/>
        <v>908.39</v>
      </c>
      <c r="AD22" s="465">
        <f t="shared" si="14"/>
        <v>0</v>
      </c>
      <c r="AE22" s="465">
        <f t="shared" si="14"/>
        <v>0</v>
      </c>
      <c r="AF22" s="465">
        <f t="shared" si="14"/>
        <v>0</v>
      </c>
      <c r="AG22" s="465">
        <f t="shared" si="14"/>
        <v>0</v>
      </c>
      <c r="AH22" s="465">
        <f t="shared" si="14"/>
        <v>0</v>
      </c>
      <c r="AI22" s="465">
        <f t="shared" si="14"/>
        <v>0</v>
      </c>
      <c r="AJ22" s="465">
        <f t="shared" si="14"/>
        <v>0</v>
      </c>
      <c r="AK22" s="465">
        <f t="shared" si="14"/>
        <v>149698.6</v>
      </c>
      <c r="AL22" s="465">
        <f t="shared" si="14"/>
        <v>64600</v>
      </c>
      <c r="AM22" s="465">
        <f t="shared" si="14"/>
        <v>0</v>
      </c>
      <c r="AN22" s="465">
        <f t="shared" si="14"/>
        <v>72000</v>
      </c>
      <c r="AO22" s="465">
        <f t="shared" si="14"/>
        <v>0</v>
      </c>
      <c r="AP22" s="465">
        <f t="shared" si="14"/>
        <v>4695.12</v>
      </c>
      <c r="AQ22" s="465">
        <f t="shared" si="14"/>
        <v>2347.56</v>
      </c>
      <c r="AR22" s="465">
        <f t="shared" si="14"/>
        <v>6055.92</v>
      </c>
      <c r="AS22" s="465">
        <f t="shared" si="14"/>
        <v>0</v>
      </c>
      <c r="AT22" s="465">
        <f t="shared" si="14"/>
        <v>0</v>
      </c>
      <c r="AU22" s="465">
        <f t="shared" si="14"/>
        <v>0</v>
      </c>
      <c r="AV22" s="465">
        <f t="shared" si="14"/>
        <v>0</v>
      </c>
      <c r="AW22" s="465">
        <f t="shared" si="14"/>
        <v>0</v>
      </c>
      <c r="AX22" s="465">
        <f t="shared" si="14"/>
        <v>0</v>
      </c>
      <c r="AY22" s="465">
        <f t="shared" si="14"/>
        <v>0</v>
      </c>
      <c r="AZ22" s="465">
        <f t="shared" si="14"/>
        <v>0</v>
      </c>
      <c r="BA22" s="465">
        <f t="shared" si="14"/>
        <v>0</v>
      </c>
      <c r="BB22" s="465">
        <f t="shared" si="14"/>
        <v>0</v>
      </c>
      <c r="BC22" s="465">
        <f t="shared" si="14"/>
        <v>0</v>
      </c>
      <c r="BD22" s="465">
        <f t="shared" si="14"/>
        <v>0</v>
      </c>
      <c r="BE22" s="465">
        <f t="shared" si="14"/>
        <v>0</v>
      </c>
      <c r="BF22" s="465">
        <f t="shared" si="14"/>
        <v>0</v>
      </c>
      <c r="BG22" s="465">
        <f t="shared" si="14"/>
        <v>0</v>
      </c>
      <c r="BH22" s="465">
        <f t="shared" si="14"/>
        <v>0</v>
      </c>
      <c r="BI22" s="465">
        <f t="shared" si="14"/>
        <v>0</v>
      </c>
      <c r="BJ22" s="465">
        <f t="shared" si="14"/>
        <v>0</v>
      </c>
      <c r="BK22" s="465">
        <f t="shared" si="14"/>
        <v>0</v>
      </c>
      <c r="BL22" s="465">
        <f t="shared" si="14"/>
        <v>0</v>
      </c>
      <c r="BM22" s="465">
        <f t="shared" si="14"/>
        <v>0</v>
      </c>
      <c r="BN22" s="465">
        <f t="shared" si="14"/>
        <v>0</v>
      </c>
      <c r="BO22" s="465">
        <f t="shared" si="14"/>
        <v>0</v>
      </c>
      <c r="BP22" s="465">
        <f t="shared" si="14"/>
        <v>0</v>
      </c>
      <c r="BQ22" s="465">
        <f t="shared" si="14"/>
        <v>0</v>
      </c>
      <c r="BR22" s="465">
        <f t="shared" ref="BR22:CE22" si="15">BR23</f>
        <v>0</v>
      </c>
      <c r="BS22" s="465">
        <f t="shared" si="15"/>
        <v>0</v>
      </c>
      <c r="BT22" s="465">
        <f t="shared" si="15"/>
        <v>0</v>
      </c>
      <c r="BU22" s="465">
        <f t="shared" si="15"/>
        <v>0</v>
      </c>
      <c r="BV22" s="465">
        <f t="shared" si="15"/>
        <v>0</v>
      </c>
      <c r="BW22" s="465">
        <f t="shared" si="15"/>
        <v>0</v>
      </c>
      <c r="BX22" s="465">
        <f t="shared" si="15"/>
        <v>0</v>
      </c>
      <c r="BY22" s="465">
        <f t="shared" si="15"/>
        <v>0</v>
      </c>
      <c r="BZ22" s="465">
        <f t="shared" si="15"/>
        <v>0</v>
      </c>
      <c r="CA22" s="465">
        <f t="shared" si="15"/>
        <v>0</v>
      </c>
      <c r="CB22" s="465">
        <f t="shared" si="15"/>
        <v>0</v>
      </c>
      <c r="CC22" s="465">
        <f t="shared" si="15"/>
        <v>0</v>
      </c>
      <c r="CD22" s="465">
        <f t="shared" si="15"/>
        <v>0</v>
      </c>
      <c r="CE22" s="465">
        <f t="shared" si="15"/>
        <v>0</v>
      </c>
      <c r="CG22" s="465">
        <f>CG23</f>
        <v>0</v>
      </c>
      <c r="CH22" s="465">
        <f>CH23</f>
        <v>0</v>
      </c>
    </row>
    <row r="23" customHeight="1" spans="1:86">
      <c r="A23" s="438" t="s">
        <v>107</v>
      </c>
      <c r="B23" s="438" t="s">
        <v>107</v>
      </c>
      <c r="C23" s="439">
        <v>2070109</v>
      </c>
      <c r="D23" s="438" t="s">
        <v>107</v>
      </c>
      <c r="E23" s="439" t="s">
        <v>121</v>
      </c>
      <c r="F23" s="465">
        <v>551544.93</v>
      </c>
      <c r="G23" s="465">
        <v>551544.93</v>
      </c>
      <c r="H23" s="465">
        <v>401846.33</v>
      </c>
      <c r="I23" s="465">
        <v>156504</v>
      </c>
      <c r="J23" s="465">
        <v>20592</v>
      </c>
      <c r="K23" s="465">
        <v>0</v>
      </c>
      <c r="L23" s="465">
        <v>6192</v>
      </c>
      <c r="M23" s="465">
        <v>0</v>
      </c>
      <c r="N23" s="465">
        <v>0</v>
      </c>
      <c r="O23" s="465">
        <v>0</v>
      </c>
      <c r="P23" s="465">
        <v>14400</v>
      </c>
      <c r="Q23" s="465">
        <v>0</v>
      </c>
      <c r="R23" s="465">
        <v>0</v>
      </c>
      <c r="S23" s="465">
        <v>0</v>
      </c>
      <c r="T23" s="465">
        <v>219300</v>
      </c>
      <c r="U23" s="465">
        <v>140100</v>
      </c>
      <c r="V23" s="465">
        <v>79200</v>
      </c>
      <c r="W23" s="465">
        <v>0</v>
      </c>
      <c r="X23" s="465">
        <v>0</v>
      </c>
      <c r="Y23" s="465">
        <v>0</v>
      </c>
      <c r="Z23" s="465">
        <v>0</v>
      </c>
      <c r="AA23" s="465">
        <v>5450.33</v>
      </c>
      <c r="AB23" s="465">
        <v>4541.94</v>
      </c>
      <c r="AC23" s="465">
        <v>908.39</v>
      </c>
      <c r="AD23" s="465">
        <v>0</v>
      </c>
      <c r="AE23" s="465">
        <v>0</v>
      </c>
      <c r="AF23" s="465">
        <v>0</v>
      </c>
      <c r="AG23" s="465">
        <v>0</v>
      </c>
      <c r="AH23" s="465">
        <v>0</v>
      </c>
      <c r="AI23" s="465">
        <v>0</v>
      </c>
      <c r="AJ23" s="465">
        <v>0</v>
      </c>
      <c r="AK23" s="465">
        <v>149698.6</v>
      </c>
      <c r="AL23" s="465">
        <v>64600</v>
      </c>
      <c r="AM23" s="465">
        <v>0</v>
      </c>
      <c r="AN23" s="465">
        <v>72000</v>
      </c>
      <c r="AO23" s="465">
        <v>0</v>
      </c>
      <c r="AP23" s="465">
        <v>4695.12</v>
      </c>
      <c r="AQ23" s="465">
        <v>2347.56</v>
      </c>
      <c r="AR23" s="465">
        <v>6055.92</v>
      </c>
      <c r="AS23" s="465">
        <v>0</v>
      </c>
      <c r="AT23" s="465">
        <v>0</v>
      </c>
      <c r="AU23" s="465">
        <v>0</v>
      </c>
      <c r="AV23" s="465">
        <v>0</v>
      </c>
      <c r="AW23" s="465">
        <v>0</v>
      </c>
      <c r="AX23" s="465">
        <v>0</v>
      </c>
      <c r="AY23" s="465">
        <v>0</v>
      </c>
      <c r="AZ23" s="465">
        <v>0</v>
      </c>
      <c r="BA23" s="465">
        <v>0</v>
      </c>
      <c r="BB23" s="465">
        <v>0</v>
      </c>
      <c r="BC23" s="465">
        <v>0</v>
      </c>
      <c r="BD23" s="465">
        <v>0</v>
      </c>
      <c r="BE23" s="465">
        <v>0</v>
      </c>
      <c r="BF23" s="465">
        <v>0</v>
      </c>
      <c r="BG23" s="465">
        <v>0</v>
      </c>
      <c r="BH23" s="465">
        <v>0</v>
      </c>
      <c r="BI23" s="465">
        <v>0</v>
      </c>
      <c r="BJ23" s="465">
        <v>0</v>
      </c>
      <c r="BK23" s="465">
        <v>0</v>
      </c>
      <c r="BL23" s="465">
        <v>0</v>
      </c>
      <c r="BM23" s="465">
        <v>0</v>
      </c>
      <c r="BN23" s="465">
        <v>0</v>
      </c>
      <c r="BO23" s="465">
        <v>0</v>
      </c>
      <c r="BP23" s="465">
        <v>0</v>
      </c>
      <c r="BQ23" s="465">
        <v>0</v>
      </c>
      <c r="BR23" s="465">
        <v>0</v>
      </c>
      <c r="BS23" s="465">
        <v>0</v>
      </c>
      <c r="BT23" s="465">
        <v>0</v>
      </c>
      <c r="BU23" s="465">
        <v>0</v>
      </c>
      <c r="BV23" s="465">
        <v>0</v>
      </c>
      <c r="BW23" s="465">
        <v>0</v>
      </c>
      <c r="BX23" s="465">
        <v>0</v>
      </c>
      <c r="BY23" s="465">
        <v>0</v>
      </c>
      <c r="BZ23" s="465">
        <v>0</v>
      </c>
      <c r="CA23" s="465">
        <v>0</v>
      </c>
      <c r="CB23" s="465">
        <v>0</v>
      </c>
      <c r="CC23" s="465">
        <v>0</v>
      </c>
      <c r="CD23" s="465">
        <v>0</v>
      </c>
      <c r="CE23" s="465">
        <v>0</v>
      </c>
      <c r="CG23" s="465">
        <v>0</v>
      </c>
      <c r="CH23" s="465">
        <v>0</v>
      </c>
    </row>
    <row r="24" customHeight="1" spans="1:86">
      <c r="A24" s="438" t="s">
        <v>122</v>
      </c>
      <c r="B24" s="438"/>
      <c r="C24" s="439"/>
      <c r="D24" s="438"/>
      <c r="E24" s="439" t="s">
        <v>123</v>
      </c>
      <c r="F24" s="465">
        <f t="shared" ref="F24:BQ24" si="16">F25+F27+F29+F33+F35</f>
        <v>2441053.96</v>
      </c>
      <c r="G24" s="465">
        <f t="shared" si="16"/>
        <v>1751771.84</v>
      </c>
      <c r="H24" s="465">
        <f t="shared" si="16"/>
        <v>1523595.36</v>
      </c>
      <c r="I24" s="465">
        <f t="shared" si="16"/>
        <v>203592</v>
      </c>
      <c r="J24" s="465">
        <f t="shared" si="16"/>
        <v>30888</v>
      </c>
      <c r="K24" s="465">
        <f t="shared" si="16"/>
        <v>0</v>
      </c>
      <c r="L24" s="465">
        <f t="shared" si="16"/>
        <v>9288</v>
      </c>
      <c r="M24" s="465">
        <f t="shared" si="16"/>
        <v>0</v>
      </c>
      <c r="N24" s="465">
        <f t="shared" si="16"/>
        <v>0</v>
      </c>
      <c r="O24" s="465">
        <f t="shared" si="16"/>
        <v>0</v>
      </c>
      <c r="P24" s="465">
        <f t="shared" si="16"/>
        <v>21600</v>
      </c>
      <c r="Q24" s="465">
        <f t="shared" si="16"/>
        <v>0</v>
      </c>
      <c r="R24" s="465">
        <f t="shared" si="16"/>
        <v>0</v>
      </c>
      <c r="S24" s="465">
        <f t="shared" si="16"/>
        <v>0</v>
      </c>
      <c r="T24" s="465">
        <f t="shared" si="16"/>
        <v>310080</v>
      </c>
      <c r="U24" s="465">
        <f t="shared" si="16"/>
        <v>191280</v>
      </c>
      <c r="V24" s="465">
        <f t="shared" si="16"/>
        <v>118800</v>
      </c>
      <c r="W24" s="465">
        <f t="shared" si="16"/>
        <v>0</v>
      </c>
      <c r="X24" s="465">
        <f t="shared" si="16"/>
        <v>647840.32</v>
      </c>
      <c r="Y24" s="465">
        <f t="shared" si="16"/>
        <v>323920.16</v>
      </c>
      <c r="Z24" s="465">
        <f t="shared" si="16"/>
        <v>0</v>
      </c>
      <c r="AA24" s="465">
        <f t="shared" si="16"/>
        <v>7274.88</v>
      </c>
      <c r="AB24" s="465">
        <f t="shared" si="16"/>
        <v>6062.4</v>
      </c>
      <c r="AC24" s="465">
        <f t="shared" si="16"/>
        <v>1212.48</v>
      </c>
      <c r="AD24" s="465">
        <f t="shared" si="16"/>
        <v>0</v>
      </c>
      <c r="AE24" s="465">
        <f t="shared" si="16"/>
        <v>0</v>
      </c>
      <c r="AF24" s="465">
        <f t="shared" si="16"/>
        <v>0</v>
      </c>
      <c r="AG24" s="465">
        <f t="shared" si="16"/>
        <v>0</v>
      </c>
      <c r="AH24" s="465">
        <f t="shared" si="16"/>
        <v>0</v>
      </c>
      <c r="AI24" s="465">
        <f t="shared" si="16"/>
        <v>0</v>
      </c>
      <c r="AJ24" s="465">
        <f t="shared" si="16"/>
        <v>0</v>
      </c>
      <c r="AK24" s="465">
        <f t="shared" si="16"/>
        <v>228176.48</v>
      </c>
      <c r="AL24" s="465">
        <f t="shared" si="16"/>
        <v>96900</v>
      </c>
      <c r="AM24" s="465">
        <f t="shared" si="16"/>
        <v>0</v>
      </c>
      <c r="AN24" s="465">
        <f t="shared" si="16"/>
        <v>108000</v>
      </c>
      <c r="AO24" s="465">
        <f t="shared" si="16"/>
        <v>0</v>
      </c>
      <c r="AP24" s="465">
        <f t="shared" si="16"/>
        <v>11579.4</v>
      </c>
      <c r="AQ24" s="465">
        <f t="shared" si="16"/>
        <v>3053.88</v>
      </c>
      <c r="AR24" s="465">
        <f t="shared" si="16"/>
        <v>8083.2</v>
      </c>
      <c r="AS24" s="465">
        <f t="shared" si="16"/>
        <v>0</v>
      </c>
      <c r="AT24" s="465">
        <f t="shared" si="16"/>
        <v>0</v>
      </c>
      <c r="AU24" s="465">
        <f t="shared" si="16"/>
        <v>560</v>
      </c>
      <c r="AV24" s="465">
        <f t="shared" si="16"/>
        <v>0</v>
      </c>
      <c r="AW24" s="465">
        <f t="shared" si="16"/>
        <v>0</v>
      </c>
      <c r="AX24" s="465">
        <f t="shared" si="16"/>
        <v>0</v>
      </c>
      <c r="AY24" s="465">
        <f t="shared" si="16"/>
        <v>0</v>
      </c>
      <c r="AZ24" s="465">
        <f t="shared" si="16"/>
        <v>0</v>
      </c>
      <c r="BA24" s="465">
        <f t="shared" si="16"/>
        <v>0</v>
      </c>
      <c r="BB24" s="465">
        <f t="shared" si="16"/>
        <v>0</v>
      </c>
      <c r="BC24" s="465">
        <f t="shared" si="16"/>
        <v>0</v>
      </c>
      <c r="BD24" s="465">
        <f t="shared" si="16"/>
        <v>0</v>
      </c>
      <c r="BE24" s="465">
        <f t="shared" si="16"/>
        <v>0</v>
      </c>
      <c r="BF24" s="465">
        <f t="shared" si="16"/>
        <v>0</v>
      </c>
      <c r="BG24" s="465">
        <f t="shared" si="16"/>
        <v>0</v>
      </c>
      <c r="BH24" s="465">
        <f t="shared" si="16"/>
        <v>689282.12</v>
      </c>
      <c r="BI24" s="465">
        <f t="shared" si="16"/>
        <v>414482.12</v>
      </c>
      <c r="BJ24" s="465">
        <f t="shared" si="16"/>
        <v>250680</v>
      </c>
      <c r="BK24" s="465">
        <f t="shared" si="16"/>
        <v>63717.12</v>
      </c>
      <c r="BL24" s="465">
        <f t="shared" si="16"/>
        <v>30000</v>
      </c>
      <c r="BM24" s="465">
        <f t="shared" si="16"/>
        <v>16068</v>
      </c>
      <c r="BN24" s="465">
        <f t="shared" si="16"/>
        <v>0</v>
      </c>
      <c r="BO24" s="465">
        <f t="shared" si="16"/>
        <v>4017</v>
      </c>
      <c r="BP24" s="465">
        <f t="shared" si="16"/>
        <v>50000</v>
      </c>
      <c r="BQ24" s="465">
        <f t="shared" si="16"/>
        <v>0</v>
      </c>
      <c r="BR24" s="465">
        <f t="shared" ref="BR24:CE24" si="17">BR25+BR27+BR29+BR33+BR35</f>
        <v>0</v>
      </c>
      <c r="BS24" s="465">
        <f t="shared" si="17"/>
        <v>0</v>
      </c>
      <c r="BT24" s="465">
        <f t="shared" si="17"/>
        <v>0</v>
      </c>
      <c r="BU24" s="465">
        <f t="shared" si="17"/>
        <v>0</v>
      </c>
      <c r="BV24" s="465">
        <f t="shared" si="17"/>
        <v>0</v>
      </c>
      <c r="BW24" s="465">
        <f t="shared" si="17"/>
        <v>0</v>
      </c>
      <c r="BX24" s="465">
        <f t="shared" si="17"/>
        <v>0</v>
      </c>
      <c r="BY24" s="465">
        <f t="shared" si="17"/>
        <v>0</v>
      </c>
      <c r="BZ24" s="465">
        <f t="shared" si="17"/>
        <v>0</v>
      </c>
      <c r="CA24" s="465">
        <f t="shared" si="17"/>
        <v>0</v>
      </c>
      <c r="CB24" s="465">
        <f t="shared" si="17"/>
        <v>0</v>
      </c>
      <c r="CC24" s="465">
        <f t="shared" si="17"/>
        <v>0</v>
      </c>
      <c r="CD24" s="465">
        <f t="shared" si="17"/>
        <v>0</v>
      </c>
      <c r="CE24" s="465">
        <f t="shared" si="17"/>
        <v>0</v>
      </c>
      <c r="CG24" s="465">
        <f>CG25+CG27+CG29+CG33+CG35</f>
        <v>0</v>
      </c>
      <c r="CH24" s="465">
        <f>CH25+CH27+CH29+CH33+CH35</f>
        <v>274800</v>
      </c>
    </row>
    <row r="25" customHeight="1" spans="1:86">
      <c r="A25" s="438"/>
      <c r="B25" s="438" t="s">
        <v>124</v>
      </c>
      <c r="C25" s="439"/>
      <c r="D25" s="438"/>
      <c r="E25" s="439" t="s">
        <v>125</v>
      </c>
      <c r="F25" s="465">
        <f t="shared" ref="F25:BQ25" si="18">F26</f>
        <v>510826.48</v>
      </c>
      <c r="G25" s="465">
        <f t="shared" si="18"/>
        <v>510826.48</v>
      </c>
      <c r="H25" s="465">
        <f t="shared" si="18"/>
        <v>362901.72</v>
      </c>
      <c r="I25" s="465">
        <f t="shared" si="18"/>
        <v>134088</v>
      </c>
      <c r="J25" s="465">
        <f t="shared" si="18"/>
        <v>20592</v>
      </c>
      <c r="K25" s="465">
        <f t="shared" si="18"/>
        <v>0</v>
      </c>
      <c r="L25" s="465">
        <f t="shared" si="18"/>
        <v>6192</v>
      </c>
      <c r="M25" s="465">
        <f t="shared" si="18"/>
        <v>0</v>
      </c>
      <c r="N25" s="465">
        <f t="shared" si="18"/>
        <v>0</v>
      </c>
      <c r="O25" s="465">
        <f t="shared" si="18"/>
        <v>0</v>
      </c>
      <c r="P25" s="465">
        <f t="shared" si="18"/>
        <v>14400</v>
      </c>
      <c r="Q25" s="465">
        <f t="shared" si="18"/>
        <v>0</v>
      </c>
      <c r="R25" s="465">
        <f t="shared" si="18"/>
        <v>0</v>
      </c>
      <c r="S25" s="465">
        <f t="shared" si="18"/>
        <v>0</v>
      </c>
      <c r="T25" s="465">
        <f t="shared" si="18"/>
        <v>203460</v>
      </c>
      <c r="U25" s="465">
        <f t="shared" si="18"/>
        <v>124260</v>
      </c>
      <c r="V25" s="465">
        <f t="shared" si="18"/>
        <v>79200</v>
      </c>
      <c r="W25" s="465">
        <f t="shared" si="18"/>
        <v>0</v>
      </c>
      <c r="X25" s="465">
        <f t="shared" si="18"/>
        <v>0</v>
      </c>
      <c r="Y25" s="465">
        <f t="shared" si="18"/>
        <v>0</v>
      </c>
      <c r="Z25" s="465">
        <f t="shared" si="18"/>
        <v>0</v>
      </c>
      <c r="AA25" s="465">
        <f t="shared" si="18"/>
        <v>4761.72</v>
      </c>
      <c r="AB25" s="465">
        <f t="shared" si="18"/>
        <v>3968.1</v>
      </c>
      <c r="AC25" s="465">
        <f t="shared" si="18"/>
        <v>793.62</v>
      </c>
      <c r="AD25" s="465">
        <f t="shared" si="18"/>
        <v>0</v>
      </c>
      <c r="AE25" s="465">
        <f t="shared" si="18"/>
        <v>0</v>
      </c>
      <c r="AF25" s="465">
        <f t="shared" si="18"/>
        <v>0</v>
      </c>
      <c r="AG25" s="465">
        <f t="shared" si="18"/>
        <v>0</v>
      </c>
      <c r="AH25" s="465">
        <f t="shared" si="18"/>
        <v>0</v>
      </c>
      <c r="AI25" s="465">
        <f t="shared" si="18"/>
        <v>0</v>
      </c>
      <c r="AJ25" s="465">
        <f t="shared" si="18"/>
        <v>0</v>
      </c>
      <c r="AK25" s="465">
        <f t="shared" si="18"/>
        <v>147924.76</v>
      </c>
      <c r="AL25" s="465">
        <f t="shared" si="18"/>
        <v>64600</v>
      </c>
      <c r="AM25" s="465">
        <f t="shared" si="18"/>
        <v>0</v>
      </c>
      <c r="AN25" s="465">
        <f t="shared" si="18"/>
        <v>72000</v>
      </c>
      <c r="AO25" s="465">
        <f t="shared" si="18"/>
        <v>0</v>
      </c>
      <c r="AP25" s="465">
        <f t="shared" si="18"/>
        <v>4022.64</v>
      </c>
      <c r="AQ25" s="465">
        <f t="shared" si="18"/>
        <v>2011.32</v>
      </c>
      <c r="AR25" s="465">
        <f t="shared" si="18"/>
        <v>5290.8</v>
      </c>
      <c r="AS25" s="465">
        <f t="shared" si="18"/>
        <v>0</v>
      </c>
      <c r="AT25" s="465">
        <f t="shared" si="18"/>
        <v>0</v>
      </c>
      <c r="AU25" s="465">
        <f t="shared" si="18"/>
        <v>0</v>
      </c>
      <c r="AV25" s="465">
        <f t="shared" si="18"/>
        <v>0</v>
      </c>
      <c r="AW25" s="465">
        <f t="shared" si="18"/>
        <v>0</v>
      </c>
      <c r="AX25" s="465">
        <f t="shared" si="18"/>
        <v>0</v>
      </c>
      <c r="AY25" s="465">
        <f t="shared" si="18"/>
        <v>0</v>
      </c>
      <c r="AZ25" s="465">
        <f t="shared" si="18"/>
        <v>0</v>
      </c>
      <c r="BA25" s="465">
        <f t="shared" si="18"/>
        <v>0</v>
      </c>
      <c r="BB25" s="465">
        <f t="shared" si="18"/>
        <v>0</v>
      </c>
      <c r="BC25" s="465">
        <f t="shared" si="18"/>
        <v>0</v>
      </c>
      <c r="BD25" s="465">
        <f t="shared" si="18"/>
        <v>0</v>
      </c>
      <c r="BE25" s="465">
        <f t="shared" si="18"/>
        <v>0</v>
      </c>
      <c r="BF25" s="465">
        <f t="shared" si="18"/>
        <v>0</v>
      </c>
      <c r="BG25" s="465">
        <f t="shared" si="18"/>
        <v>0</v>
      </c>
      <c r="BH25" s="465">
        <f t="shared" si="18"/>
        <v>0</v>
      </c>
      <c r="BI25" s="465">
        <f t="shared" si="18"/>
        <v>0</v>
      </c>
      <c r="BJ25" s="465">
        <f t="shared" si="18"/>
        <v>0</v>
      </c>
      <c r="BK25" s="465">
        <f t="shared" si="18"/>
        <v>0</v>
      </c>
      <c r="BL25" s="465">
        <f t="shared" si="18"/>
        <v>0</v>
      </c>
      <c r="BM25" s="465">
        <f t="shared" si="18"/>
        <v>0</v>
      </c>
      <c r="BN25" s="465">
        <f t="shared" si="18"/>
        <v>0</v>
      </c>
      <c r="BO25" s="465">
        <f t="shared" si="18"/>
        <v>0</v>
      </c>
      <c r="BP25" s="465">
        <f t="shared" si="18"/>
        <v>0</v>
      </c>
      <c r="BQ25" s="465">
        <f t="shared" si="18"/>
        <v>0</v>
      </c>
      <c r="BR25" s="465">
        <f t="shared" ref="BR25:CE25" si="19">BR26</f>
        <v>0</v>
      </c>
      <c r="BS25" s="465">
        <f t="shared" si="19"/>
        <v>0</v>
      </c>
      <c r="BT25" s="465">
        <f t="shared" si="19"/>
        <v>0</v>
      </c>
      <c r="BU25" s="465">
        <f t="shared" si="19"/>
        <v>0</v>
      </c>
      <c r="BV25" s="465">
        <f t="shared" si="19"/>
        <v>0</v>
      </c>
      <c r="BW25" s="465">
        <f t="shared" si="19"/>
        <v>0</v>
      </c>
      <c r="BX25" s="465">
        <f t="shared" si="19"/>
        <v>0</v>
      </c>
      <c r="BY25" s="465">
        <f t="shared" si="19"/>
        <v>0</v>
      </c>
      <c r="BZ25" s="465">
        <f t="shared" si="19"/>
        <v>0</v>
      </c>
      <c r="CA25" s="465">
        <f t="shared" si="19"/>
        <v>0</v>
      </c>
      <c r="CB25" s="465">
        <f t="shared" si="19"/>
        <v>0</v>
      </c>
      <c r="CC25" s="465">
        <f t="shared" si="19"/>
        <v>0</v>
      </c>
      <c r="CD25" s="465">
        <f t="shared" si="19"/>
        <v>0</v>
      </c>
      <c r="CE25" s="465">
        <f t="shared" si="19"/>
        <v>0</v>
      </c>
      <c r="CG25" s="465">
        <f>CG26</f>
        <v>0</v>
      </c>
      <c r="CH25" s="465">
        <f>CH26</f>
        <v>0</v>
      </c>
    </row>
    <row r="26" customHeight="1" spans="1:86">
      <c r="A26" s="438" t="s">
        <v>107</v>
      </c>
      <c r="B26" s="438" t="s">
        <v>107</v>
      </c>
      <c r="C26" s="439">
        <v>2080109</v>
      </c>
      <c r="D26" s="438" t="s">
        <v>107</v>
      </c>
      <c r="E26" s="439" t="s">
        <v>126</v>
      </c>
      <c r="F26" s="465">
        <v>510826.48</v>
      </c>
      <c r="G26" s="465">
        <v>510826.48</v>
      </c>
      <c r="H26" s="465">
        <v>362901.72</v>
      </c>
      <c r="I26" s="465">
        <v>134088</v>
      </c>
      <c r="J26" s="465">
        <v>20592</v>
      </c>
      <c r="K26" s="465">
        <v>0</v>
      </c>
      <c r="L26" s="465">
        <v>6192</v>
      </c>
      <c r="M26" s="465">
        <v>0</v>
      </c>
      <c r="N26" s="465">
        <v>0</v>
      </c>
      <c r="O26" s="465">
        <v>0</v>
      </c>
      <c r="P26" s="465">
        <v>14400</v>
      </c>
      <c r="Q26" s="465">
        <v>0</v>
      </c>
      <c r="R26" s="465">
        <v>0</v>
      </c>
      <c r="S26" s="465">
        <v>0</v>
      </c>
      <c r="T26" s="465">
        <v>203460</v>
      </c>
      <c r="U26" s="465">
        <v>124260</v>
      </c>
      <c r="V26" s="465">
        <v>79200</v>
      </c>
      <c r="W26" s="465">
        <v>0</v>
      </c>
      <c r="X26" s="465">
        <v>0</v>
      </c>
      <c r="Y26" s="465">
        <v>0</v>
      </c>
      <c r="Z26" s="465">
        <v>0</v>
      </c>
      <c r="AA26" s="465">
        <v>4761.72</v>
      </c>
      <c r="AB26" s="465">
        <v>3968.1</v>
      </c>
      <c r="AC26" s="465">
        <v>793.62</v>
      </c>
      <c r="AD26" s="465">
        <v>0</v>
      </c>
      <c r="AE26" s="465">
        <v>0</v>
      </c>
      <c r="AF26" s="465">
        <v>0</v>
      </c>
      <c r="AG26" s="465">
        <v>0</v>
      </c>
      <c r="AH26" s="465">
        <v>0</v>
      </c>
      <c r="AI26" s="465">
        <v>0</v>
      </c>
      <c r="AJ26" s="465">
        <v>0</v>
      </c>
      <c r="AK26" s="465">
        <v>147924.76</v>
      </c>
      <c r="AL26" s="465">
        <v>64600</v>
      </c>
      <c r="AM26" s="465">
        <v>0</v>
      </c>
      <c r="AN26" s="465">
        <v>72000</v>
      </c>
      <c r="AO26" s="465">
        <v>0</v>
      </c>
      <c r="AP26" s="465">
        <v>4022.64</v>
      </c>
      <c r="AQ26" s="465">
        <v>2011.32</v>
      </c>
      <c r="AR26" s="465">
        <v>5290.8</v>
      </c>
      <c r="AS26" s="465">
        <v>0</v>
      </c>
      <c r="AT26" s="465">
        <v>0</v>
      </c>
      <c r="AU26" s="465">
        <v>0</v>
      </c>
      <c r="AV26" s="465">
        <v>0</v>
      </c>
      <c r="AW26" s="465">
        <v>0</v>
      </c>
      <c r="AX26" s="465">
        <v>0</v>
      </c>
      <c r="AY26" s="465">
        <v>0</v>
      </c>
      <c r="AZ26" s="465">
        <v>0</v>
      </c>
      <c r="BA26" s="465">
        <v>0</v>
      </c>
      <c r="BB26" s="465">
        <v>0</v>
      </c>
      <c r="BC26" s="465">
        <v>0</v>
      </c>
      <c r="BD26" s="465">
        <v>0</v>
      </c>
      <c r="BE26" s="465">
        <v>0</v>
      </c>
      <c r="BF26" s="465">
        <v>0</v>
      </c>
      <c r="BG26" s="465">
        <v>0</v>
      </c>
      <c r="BH26" s="465">
        <v>0</v>
      </c>
      <c r="BI26" s="465">
        <v>0</v>
      </c>
      <c r="BJ26" s="465">
        <v>0</v>
      </c>
      <c r="BK26" s="465">
        <v>0</v>
      </c>
      <c r="BL26" s="465">
        <v>0</v>
      </c>
      <c r="BM26" s="465">
        <v>0</v>
      </c>
      <c r="BN26" s="465">
        <v>0</v>
      </c>
      <c r="BO26" s="465">
        <v>0</v>
      </c>
      <c r="BP26" s="465">
        <v>0</v>
      </c>
      <c r="BQ26" s="465">
        <v>0</v>
      </c>
      <c r="BR26" s="465">
        <v>0</v>
      </c>
      <c r="BS26" s="465">
        <v>0</v>
      </c>
      <c r="BT26" s="465">
        <v>0</v>
      </c>
      <c r="BU26" s="465">
        <v>0</v>
      </c>
      <c r="BV26" s="465">
        <v>0</v>
      </c>
      <c r="BW26" s="465">
        <v>0</v>
      </c>
      <c r="BX26" s="465">
        <v>0</v>
      </c>
      <c r="BY26" s="465">
        <v>0</v>
      </c>
      <c r="BZ26" s="465">
        <v>0</v>
      </c>
      <c r="CA26" s="465">
        <v>0</v>
      </c>
      <c r="CB26" s="465">
        <v>0</v>
      </c>
      <c r="CC26" s="465">
        <v>0</v>
      </c>
      <c r="CD26" s="465">
        <v>0</v>
      </c>
      <c r="CE26" s="465">
        <v>0</v>
      </c>
      <c r="CG26" s="465">
        <v>0</v>
      </c>
      <c r="CH26" s="465">
        <v>0</v>
      </c>
    </row>
    <row r="27" customHeight="1" spans="1:86">
      <c r="A27" s="438"/>
      <c r="B27" s="438" t="s">
        <v>127</v>
      </c>
      <c r="C27" s="439"/>
      <c r="D27" s="438"/>
      <c r="E27" s="439" t="s">
        <v>128</v>
      </c>
      <c r="F27" s="465">
        <f t="shared" ref="F27:BQ27" si="20">F28</f>
        <v>414482.12</v>
      </c>
      <c r="G27" s="465">
        <f t="shared" si="20"/>
        <v>0</v>
      </c>
      <c r="H27" s="465">
        <f t="shared" si="20"/>
        <v>0</v>
      </c>
      <c r="I27" s="465">
        <f t="shared" si="20"/>
        <v>0</v>
      </c>
      <c r="J27" s="465">
        <f t="shared" si="20"/>
        <v>0</v>
      </c>
      <c r="K27" s="465">
        <f t="shared" si="20"/>
        <v>0</v>
      </c>
      <c r="L27" s="465">
        <f t="shared" si="20"/>
        <v>0</v>
      </c>
      <c r="M27" s="465">
        <f t="shared" si="20"/>
        <v>0</v>
      </c>
      <c r="N27" s="465">
        <f t="shared" si="20"/>
        <v>0</v>
      </c>
      <c r="O27" s="465">
        <f t="shared" si="20"/>
        <v>0</v>
      </c>
      <c r="P27" s="465">
        <f t="shared" si="20"/>
        <v>0</v>
      </c>
      <c r="Q27" s="465">
        <f t="shared" si="20"/>
        <v>0</v>
      </c>
      <c r="R27" s="465">
        <f t="shared" si="20"/>
        <v>0</v>
      </c>
      <c r="S27" s="465">
        <f t="shared" si="20"/>
        <v>0</v>
      </c>
      <c r="T27" s="465">
        <f t="shared" si="20"/>
        <v>0</v>
      </c>
      <c r="U27" s="465">
        <f t="shared" si="20"/>
        <v>0</v>
      </c>
      <c r="V27" s="465">
        <f t="shared" si="20"/>
        <v>0</v>
      </c>
      <c r="W27" s="465">
        <f t="shared" si="20"/>
        <v>0</v>
      </c>
      <c r="X27" s="465">
        <f t="shared" si="20"/>
        <v>0</v>
      </c>
      <c r="Y27" s="465">
        <f t="shared" si="20"/>
        <v>0</v>
      </c>
      <c r="Z27" s="465">
        <f t="shared" si="20"/>
        <v>0</v>
      </c>
      <c r="AA27" s="465">
        <f t="shared" si="20"/>
        <v>0</v>
      </c>
      <c r="AB27" s="465">
        <f t="shared" si="20"/>
        <v>0</v>
      </c>
      <c r="AC27" s="465">
        <f t="shared" si="20"/>
        <v>0</v>
      </c>
      <c r="AD27" s="465">
        <f t="shared" si="20"/>
        <v>0</v>
      </c>
      <c r="AE27" s="465">
        <f t="shared" si="20"/>
        <v>0</v>
      </c>
      <c r="AF27" s="465">
        <f t="shared" si="20"/>
        <v>0</v>
      </c>
      <c r="AG27" s="465">
        <f t="shared" si="20"/>
        <v>0</v>
      </c>
      <c r="AH27" s="465">
        <f t="shared" si="20"/>
        <v>0</v>
      </c>
      <c r="AI27" s="465">
        <f t="shared" si="20"/>
        <v>0</v>
      </c>
      <c r="AJ27" s="465">
        <f t="shared" si="20"/>
        <v>0</v>
      </c>
      <c r="AK27" s="465">
        <f t="shared" si="20"/>
        <v>0</v>
      </c>
      <c r="AL27" s="465">
        <f t="shared" si="20"/>
        <v>0</v>
      </c>
      <c r="AM27" s="465">
        <f t="shared" si="20"/>
        <v>0</v>
      </c>
      <c r="AN27" s="465">
        <f t="shared" si="20"/>
        <v>0</v>
      </c>
      <c r="AO27" s="465">
        <f t="shared" si="20"/>
        <v>0</v>
      </c>
      <c r="AP27" s="465">
        <f t="shared" si="20"/>
        <v>0</v>
      </c>
      <c r="AQ27" s="465">
        <f t="shared" si="20"/>
        <v>0</v>
      </c>
      <c r="AR27" s="465">
        <f t="shared" si="20"/>
        <v>0</v>
      </c>
      <c r="AS27" s="465">
        <f t="shared" si="20"/>
        <v>0</v>
      </c>
      <c r="AT27" s="465">
        <f t="shared" si="20"/>
        <v>0</v>
      </c>
      <c r="AU27" s="465">
        <f t="shared" si="20"/>
        <v>0</v>
      </c>
      <c r="AV27" s="465">
        <f t="shared" si="20"/>
        <v>0</v>
      </c>
      <c r="AW27" s="465">
        <f t="shared" si="20"/>
        <v>0</v>
      </c>
      <c r="AX27" s="465">
        <f t="shared" si="20"/>
        <v>0</v>
      </c>
      <c r="AY27" s="465">
        <f t="shared" si="20"/>
        <v>0</v>
      </c>
      <c r="AZ27" s="465">
        <f t="shared" si="20"/>
        <v>0</v>
      </c>
      <c r="BA27" s="465">
        <f t="shared" si="20"/>
        <v>0</v>
      </c>
      <c r="BB27" s="465">
        <f t="shared" si="20"/>
        <v>0</v>
      </c>
      <c r="BC27" s="465">
        <f t="shared" si="20"/>
        <v>0</v>
      </c>
      <c r="BD27" s="465">
        <f t="shared" si="20"/>
        <v>0</v>
      </c>
      <c r="BE27" s="465">
        <f t="shared" si="20"/>
        <v>0</v>
      </c>
      <c r="BF27" s="465">
        <f t="shared" si="20"/>
        <v>0</v>
      </c>
      <c r="BG27" s="465">
        <f t="shared" si="20"/>
        <v>0</v>
      </c>
      <c r="BH27" s="465">
        <f t="shared" si="20"/>
        <v>414482.12</v>
      </c>
      <c r="BI27" s="465">
        <f t="shared" si="20"/>
        <v>414482.12</v>
      </c>
      <c r="BJ27" s="465">
        <f t="shared" si="20"/>
        <v>250680</v>
      </c>
      <c r="BK27" s="465">
        <f t="shared" si="20"/>
        <v>63717.12</v>
      </c>
      <c r="BL27" s="465">
        <f t="shared" si="20"/>
        <v>30000</v>
      </c>
      <c r="BM27" s="465">
        <f t="shared" si="20"/>
        <v>16068</v>
      </c>
      <c r="BN27" s="465">
        <f t="shared" si="20"/>
        <v>0</v>
      </c>
      <c r="BO27" s="465">
        <f t="shared" si="20"/>
        <v>4017</v>
      </c>
      <c r="BP27" s="465">
        <f t="shared" si="20"/>
        <v>50000</v>
      </c>
      <c r="BQ27" s="465">
        <f t="shared" si="20"/>
        <v>0</v>
      </c>
      <c r="BR27" s="465">
        <f t="shared" ref="BR27:CE27" si="21">BR28</f>
        <v>0</v>
      </c>
      <c r="BS27" s="465">
        <f t="shared" si="21"/>
        <v>0</v>
      </c>
      <c r="BT27" s="465">
        <f t="shared" si="21"/>
        <v>0</v>
      </c>
      <c r="BU27" s="465">
        <f t="shared" si="21"/>
        <v>0</v>
      </c>
      <c r="BV27" s="465">
        <f t="shared" si="21"/>
        <v>0</v>
      </c>
      <c r="BW27" s="465">
        <f t="shared" si="21"/>
        <v>0</v>
      </c>
      <c r="BX27" s="465">
        <f t="shared" si="21"/>
        <v>0</v>
      </c>
      <c r="BY27" s="465">
        <f t="shared" si="21"/>
        <v>0</v>
      </c>
      <c r="BZ27" s="465">
        <f t="shared" si="21"/>
        <v>0</v>
      </c>
      <c r="CA27" s="465">
        <f t="shared" si="21"/>
        <v>0</v>
      </c>
      <c r="CB27" s="465">
        <f t="shared" si="21"/>
        <v>0</v>
      </c>
      <c r="CC27" s="465">
        <f t="shared" si="21"/>
        <v>0</v>
      </c>
      <c r="CD27" s="465">
        <f t="shared" si="21"/>
        <v>0</v>
      </c>
      <c r="CE27" s="465">
        <f t="shared" si="21"/>
        <v>0</v>
      </c>
      <c r="CG27" s="465">
        <f>CG28</f>
        <v>0</v>
      </c>
      <c r="CH27" s="465">
        <f>CH28</f>
        <v>0</v>
      </c>
    </row>
    <row r="28" customHeight="1" spans="1:86">
      <c r="A28" s="438" t="s">
        <v>107</v>
      </c>
      <c r="B28" s="438" t="s">
        <v>107</v>
      </c>
      <c r="C28" s="439">
        <v>2080208</v>
      </c>
      <c r="D28" s="438" t="s">
        <v>107</v>
      </c>
      <c r="E28" s="439" t="s">
        <v>129</v>
      </c>
      <c r="F28" s="465">
        <v>414482.12</v>
      </c>
      <c r="G28" s="465">
        <v>0</v>
      </c>
      <c r="H28" s="465">
        <v>0</v>
      </c>
      <c r="I28" s="465">
        <v>0</v>
      </c>
      <c r="J28" s="465">
        <v>0</v>
      </c>
      <c r="K28" s="465">
        <v>0</v>
      </c>
      <c r="L28" s="465">
        <v>0</v>
      </c>
      <c r="M28" s="465">
        <v>0</v>
      </c>
      <c r="N28" s="465">
        <v>0</v>
      </c>
      <c r="O28" s="465">
        <v>0</v>
      </c>
      <c r="P28" s="465">
        <v>0</v>
      </c>
      <c r="Q28" s="465">
        <v>0</v>
      </c>
      <c r="R28" s="465">
        <v>0</v>
      </c>
      <c r="S28" s="465">
        <v>0</v>
      </c>
      <c r="T28" s="465">
        <v>0</v>
      </c>
      <c r="U28" s="465">
        <v>0</v>
      </c>
      <c r="V28" s="465">
        <v>0</v>
      </c>
      <c r="W28" s="465">
        <v>0</v>
      </c>
      <c r="X28" s="465">
        <v>0</v>
      </c>
      <c r="Y28" s="465">
        <v>0</v>
      </c>
      <c r="Z28" s="465">
        <v>0</v>
      </c>
      <c r="AA28" s="465">
        <v>0</v>
      </c>
      <c r="AB28" s="465">
        <v>0</v>
      </c>
      <c r="AC28" s="465">
        <v>0</v>
      </c>
      <c r="AD28" s="465">
        <v>0</v>
      </c>
      <c r="AE28" s="465">
        <v>0</v>
      </c>
      <c r="AF28" s="465">
        <v>0</v>
      </c>
      <c r="AG28" s="465">
        <v>0</v>
      </c>
      <c r="AH28" s="465">
        <v>0</v>
      </c>
      <c r="AI28" s="465">
        <v>0</v>
      </c>
      <c r="AJ28" s="465">
        <v>0</v>
      </c>
      <c r="AK28" s="465">
        <v>0</v>
      </c>
      <c r="AL28" s="465">
        <v>0</v>
      </c>
      <c r="AM28" s="465">
        <v>0</v>
      </c>
      <c r="AN28" s="465">
        <v>0</v>
      </c>
      <c r="AO28" s="465">
        <v>0</v>
      </c>
      <c r="AP28" s="465">
        <v>0</v>
      </c>
      <c r="AQ28" s="465">
        <v>0</v>
      </c>
      <c r="AR28" s="465">
        <v>0</v>
      </c>
      <c r="AS28" s="465">
        <v>0</v>
      </c>
      <c r="AT28" s="465">
        <v>0</v>
      </c>
      <c r="AU28" s="465">
        <v>0</v>
      </c>
      <c r="AV28" s="465">
        <v>0</v>
      </c>
      <c r="AW28" s="465">
        <v>0</v>
      </c>
      <c r="AX28" s="465">
        <v>0</v>
      </c>
      <c r="AY28" s="465">
        <v>0</v>
      </c>
      <c r="AZ28" s="465">
        <v>0</v>
      </c>
      <c r="BA28" s="465">
        <v>0</v>
      </c>
      <c r="BB28" s="465">
        <v>0</v>
      </c>
      <c r="BC28" s="465">
        <v>0</v>
      </c>
      <c r="BD28" s="465">
        <v>0</v>
      </c>
      <c r="BE28" s="465">
        <v>0</v>
      </c>
      <c r="BF28" s="465">
        <v>0</v>
      </c>
      <c r="BG28" s="465">
        <v>0</v>
      </c>
      <c r="BH28" s="465">
        <v>414482.12</v>
      </c>
      <c r="BI28" s="465">
        <v>414482.12</v>
      </c>
      <c r="BJ28" s="465">
        <v>250680</v>
      </c>
      <c r="BK28" s="465">
        <v>63717.12</v>
      </c>
      <c r="BL28" s="465">
        <v>30000</v>
      </c>
      <c r="BM28" s="465">
        <v>16068</v>
      </c>
      <c r="BN28" s="465">
        <v>0</v>
      </c>
      <c r="BO28" s="465">
        <v>4017</v>
      </c>
      <c r="BP28" s="465">
        <v>50000</v>
      </c>
      <c r="BQ28" s="465">
        <v>0</v>
      </c>
      <c r="BR28" s="465">
        <v>0</v>
      </c>
      <c r="BS28" s="465">
        <v>0</v>
      </c>
      <c r="BT28" s="465">
        <v>0</v>
      </c>
      <c r="BU28" s="465">
        <v>0</v>
      </c>
      <c r="BV28" s="465">
        <v>0</v>
      </c>
      <c r="BW28" s="465">
        <v>0</v>
      </c>
      <c r="BX28" s="465">
        <v>0</v>
      </c>
      <c r="BY28" s="465">
        <v>0</v>
      </c>
      <c r="BZ28" s="465">
        <v>0</v>
      </c>
      <c r="CA28" s="465">
        <v>0</v>
      </c>
      <c r="CB28" s="465">
        <v>0</v>
      </c>
      <c r="CC28" s="465">
        <v>0</v>
      </c>
      <c r="CD28" s="465">
        <v>0</v>
      </c>
      <c r="CE28" s="465">
        <v>0</v>
      </c>
      <c r="CG28" s="465">
        <v>0</v>
      </c>
      <c r="CH28" s="465">
        <v>0</v>
      </c>
    </row>
    <row r="29" customHeight="1" spans="1:86">
      <c r="A29" s="438"/>
      <c r="B29" s="438" t="s">
        <v>130</v>
      </c>
      <c r="C29" s="439"/>
      <c r="D29" s="438"/>
      <c r="E29" s="439" t="s">
        <v>131</v>
      </c>
      <c r="F29" s="465">
        <f t="shared" ref="F29:BQ29" si="22">SUM(F30:F32)</f>
        <v>977792.12</v>
      </c>
      <c r="G29" s="465">
        <f t="shared" si="22"/>
        <v>977792.12</v>
      </c>
      <c r="H29" s="465">
        <f t="shared" si="22"/>
        <v>971760.48</v>
      </c>
      <c r="I29" s="465">
        <f t="shared" si="22"/>
        <v>0</v>
      </c>
      <c r="J29" s="465">
        <f t="shared" si="22"/>
        <v>0</v>
      </c>
      <c r="K29" s="465">
        <f t="shared" si="22"/>
        <v>0</v>
      </c>
      <c r="L29" s="465">
        <f t="shared" si="22"/>
        <v>0</v>
      </c>
      <c r="M29" s="465">
        <f t="shared" si="22"/>
        <v>0</v>
      </c>
      <c r="N29" s="465">
        <f t="shared" si="22"/>
        <v>0</v>
      </c>
      <c r="O29" s="465">
        <f t="shared" si="22"/>
        <v>0</v>
      </c>
      <c r="P29" s="465">
        <f t="shared" si="22"/>
        <v>0</v>
      </c>
      <c r="Q29" s="465">
        <f t="shared" si="22"/>
        <v>0</v>
      </c>
      <c r="R29" s="465">
        <f t="shared" si="22"/>
        <v>0</v>
      </c>
      <c r="S29" s="465">
        <f t="shared" si="22"/>
        <v>0</v>
      </c>
      <c r="T29" s="465">
        <f t="shared" si="22"/>
        <v>0</v>
      </c>
      <c r="U29" s="465">
        <f t="shared" si="22"/>
        <v>0</v>
      </c>
      <c r="V29" s="465">
        <f t="shared" si="22"/>
        <v>0</v>
      </c>
      <c r="W29" s="465">
        <f t="shared" si="22"/>
        <v>0</v>
      </c>
      <c r="X29" s="465">
        <f t="shared" si="22"/>
        <v>647840.32</v>
      </c>
      <c r="Y29" s="465">
        <f t="shared" si="22"/>
        <v>323920.16</v>
      </c>
      <c r="Z29" s="465">
        <f t="shared" si="22"/>
        <v>0</v>
      </c>
      <c r="AA29" s="465">
        <f t="shared" si="22"/>
        <v>0</v>
      </c>
      <c r="AB29" s="465">
        <f t="shared" si="22"/>
        <v>0</v>
      </c>
      <c r="AC29" s="465">
        <f t="shared" si="22"/>
        <v>0</v>
      </c>
      <c r="AD29" s="465">
        <f t="shared" si="22"/>
        <v>0</v>
      </c>
      <c r="AE29" s="465">
        <f t="shared" si="22"/>
        <v>0</v>
      </c>
      <c r="AF29" s="465">
        <f t="shared" si="22"/>
        <v>0</v>
      </c>
      <c r="AG29" s="465">
        <f t="shared" si="22"/>
        <v>0</v>
      </c>
      <c r="AH29" s="465">
        <f t="shared" si="22"/>
        <v>0</v>
      </c>
      <c r="AI29" s="465">
        <f t="shared" si="22"/>
        <v>0</v>
      </c>
      <c r="AJ29" s="465">
        <f t="shared" si="22"/>
        <v>0</v>
      </c>
      <c r="AK29" s="465">
        <f t="shared" si="22"/>
        <v>6031.64</v>
      </c>
      <c r="AL29" s="465">
        <f t="shared" si="22"/>
        <v>0</v>
      </c>
      <c r="AM29" s="465">
        <f t="shared" si="22"/>
        <v>0</v>
      </c>
      <c r="AN29" s="465">
        <f t="shared" si="22"/>
        <v>0</v>
      </c>
      <c r="AO29" s="465">
        <f t="shared" si="22"/>
        <v>0</v>
      </c>
      <c r="AP29" s="465">
        <f t="shared" si="22"/>
        <v>5471.64</v>
      </c>
      <c r="AQ29" s="465">
        <f t="shared" si="22"/>
        <v>0</v>
      </c>
      <c r="AR29" s="465">
        <f t="shared" si="22"/>
        <v>0</v>
      </c>
      <c r="AS29" s="465">
        <f t="shared" si="22"/>
        <v>0</v>
      </c>
      <c r="AT29" s="465">
        <f t="shared" si="22"/>
        <v>0</v>
      </c>
      <c r="AU29" s="465">
        <f t="shared" si="22"/>
        <v>560</v>
      </c>
      <c r="AV29" s="465">
        <f t="shared" si="22"/>
        <v>0</v>
      </c>
      <c r="AW29" s="465">
        <f t="shared" si="22"/>
        <v>0</v>
      </c>
      <c r="AX29" s="465">
        <f t="shared" si="22"/>
        <v>0</v>
      </c>
      <c r="AY29" s="465">
        <f t="shared" si="22"/>
        <v>0</v>
      </c>
      <c r="AZ29" s="465">
        <f t="shared" si="22"/>
        <v>0</v>
      </c>
      <c r="BA29" s="465">
        <f t="shared" si="22"/>
        <v>0</v>
      </c>
      <c r="BB29" s="465">
        <f t="shared" si="22"/>
        <v>0</v>
      </c>
      <c r="BC29" s="465">
        <f t="shared" si="22"/>
        <v>0</v>
      </c>
      <c r="BD29" s="465">
        <f t="shared" si="22"/>
        <v>0</v>
      </c>
      <c r="BE29" s="465">
        <f t="shared" si="22"/>
        <v>0</v>
      </c>
      <c r="BF29" s="465">
        <f t="shared" si="22"/>
        <v>0</v>
      </c>
      <c r="BG29" s="465">
        <f t="shared" si="22"/>
        <v>0</v>
      </c>
      <c r="BH29" s="465">
        <f t="shared" si="22"/>
        <v>0</v>
      </c>
      <c r="BI29" s="465">
        <f t="shared" si="22"/>
        <v>0</v>
      </c>
      <c r="BJ29" s="465">
        <f t="shared" si="22"/>
        <v>0</v>
      </c>
      <c r="BK29" s="465">
        <f t="shared" si="22"/>
        <v>0</v>
      </c>
      <c r="BL29" s="465">
        <f t="shared" si="22"/>
        <v>0</v>
      </c>
      <c r="BM29" s="465">
        <f t="shared" si="22"/>
        <v>0</v>
      </c>
      <c r="BN29" s="465">
        <f t="shared" si="22"/>
        <v>0</v>
      </c>
      <c r="BO29" s="465">
        <f t="shared" si="22"/>
        <v>0</v>
      </c>
      <c r="BP29" s="465">
        <f t="shared" si="22"/>
        <v>0</v>
      </c>
      <c r="BQ29" s="465">
        <f t="shared" si="22"/>
        <v>0</v>
      </c>
      <c r="BR29" s="465">
        <f t="shared" ref="BR29:CE29" si="23">SUM(BR30:BR32)</f>
        <v>0</v>
      </c>
      <c r="BS29" s="465">
        <f t="shared" si="23"/>
        <v>0</v>
      </c>
      <c r="BT29" s="465">
        <f t="shared" si="23"/>
        <v>0</v>
      </c>
      <c r="BU29" s="465">
        <f t="shared" si="23"/>
        <v>0</v>
      </c>
      <c r="BV29" s="465">
        <f t="shared" si="23"/>
        <v>0</v>
      </c>
      <c r="BW29" s="465">
        <f t="shared" si="23"/>
        <v>0</v>
      </c>
      <c r="BX29" s="465">
        <f t="shared" si="23"/>
        <v>0</v>
      </c>
      <c r="BY29" s="465">
        <f t="shared" si="23"/>
        <v>0</v>
      </c>
      <c r="BZ29" s="465">
        <f t="shared" si="23"/>
        <v>0</v>
      </c>
      <c r="CA29" s="465">
        <f t="shared" si="23"/>
        <v>0</v>
      </c>
      <c r="CB29" s="465">
        <f t="shared" si="23"/>
        <v>0</v>
      </c>
      <c r="CC29" s="465">
        <f t="shared" si="23"/>
        <v>0</v>
      </c>
      <c r="CD29" s="465">
        <f t="shared" si="23"/>
        <v>0</v>
      </c>
      <c r="CE29" s="465">
        <f t="shared" si="23"/>
        <v>0</v>
      </c>
      <c r="CG29" s="465">
        <f>SUM(CG30:CG32)</f>
        <v>0</v>
      </c>
      <c r="CH29" s="465">
        <f>SUM(CH30:CH32)</f>
        <v>0</v>
      </c>
    </row>
    <row r="30" customHeight="1" spans="1:86">
      <c r="A30" s="438" t="s">
        <v>107</v>
      </c>
      <c r="B30" s="438" t="s">
        <v>107</v>
      </c>
      <c r="C30" s="439">
        <v>2080505</v>
      </c>
      <c r="D30" s="438" t="s">
        <v>107</v>
      </c>
      <c r="E30" s="439" t="s">
        <v>132</v>
      </c>
      <c r="F30" s="465">
        <v>647840.32</v>
      </c>
      <c r="G30" s="465">
        <v>647840.32</v>
      </c>
      <c r="H30" s="465">
        <v>647840.32</v>
      </c>
      <c r="I30" s="465">
        <v>0</v>
      </c>
      <c r="J30" s="465">
        <v>0</v>
      </c>
      <c r="K30" s="465">
        <v>0</v>
      </c>
      <c r="L30" s="465">
        <v>0</v>
      </c>
      <c r="M30" s="465">
        <v>0</v>
      </c>
      <c r="N30" s="465">
        <v>0</v>
      </c>
      <c r="O30" s="465">
        <v>0</v>
      </c>
      <c r="P30" s="465">
        <v>0</v>
      </c>
      <c r="Q30" s="465">
        <v>0</v>
      </c>
      <c r="R30" s="465">
        <v>0</v>
      </c>
      <c r="S30" s="465">
        <v>0</v>
      </c>
      <c r="T30" s="465">
        <v>0</v>
      </c>
      <c r="U30" s="465">
        <v>0</v>
      </c>
      <c r="V30" s="465">
        <v>0</v>
      </c>
      <c r="W30" s="465">
        <v>0</v>
      </c>
      <c r="X30" s="465">
        <v>647840.32</v>
      </c>
      <c r="Y30" s="465">
        <v>0</v>
      </c>
      <c r="Z30" s="465">
        <v>0</v>
      </c>
      <c r="AA30" s="465">
        <v>0</v>
      </c>
      <c r="AB30" s="465">
        <v>0</v>
      </c>
      <c r="AC30" s="465">
        <v>0</v>
      </c>
      <c r="AD30" s="465">
        <v>0</v>
      </c>
      <c r="AE30" s="465">
        <v>0</v>
      </c>
      <c r="AF30" s="465">
        <v>0</v>
      </c>
      <c r="AG30" s="465">
        <v>0</v>
      </c>
      <c r="AH30" s="465">
        <v>0</v>
      </c>
      <c r="AI30" s="465">
        <v>0</v>
      </c>
      <c r="AJ30" s="465">
        <v>0</v>
      </c>
      <c r="AK30" s="465">
        <v>0</v>
      </c>
      <c r="AL30" s="465">
        <v>0</v>
      </c>
      <c r="AM30" s="465">
        <v>0</v>
      </c>
      <c r="AN30" s="465">
        <v>0</v>
      </c>
      <c r="AO30" s="465">
        <v>0</v>
      </c>
      <c r="AP30" s="465">
        <v>0</v>
      </c>
      <c r="AQ30" s="465">
        <v>0</v>
      </c>
      <c r="AR30" s="465">
        <v>0</v>
      </c>
      <c r="AS30" s="465">
        <v>0</v>
      </c>
      <c r="AT30" s="465">
        <v>0</v>
      </c>
      <c r="AU30" s="465">
        <v>0</v>
      </c>
      <c r="AV30" s="465">
        <v>0</v>
      </c>
      <c r="AW30" s="465">
        <v>0</v>
      </c>
      <c r="AX30" s="465">
        <v>0</v>
      </c>
      <c r="AY30" s="465">
        <v>0</v>
      </c>
      <c r="AZ30" s="465">
        <v>0</v>
      </c>
      <c r="BA30" s="465">
        <v>0</v>
      </c>
      <c r="BB30" s="465">
        <v>0</v>
      </c>
      <c r="BC30" s="465">
        <v>0</v>
      </c>
      <c r="BD30" s="465">
        <v>0</v>
      </c>
      <c r="BE30" s="465">
        <v>0</v>
      </c>
      <c r="BF30" s="465">
        <v>0</v>
      </c>
      <c r="BG30" s="465">
        <v>0</v>
      </c>
      <c r="BH30" s="465">
        <v>0</v>
      </c>
      <c r="BI30" s="465">
        <v>0</v>
      </c>
      <c r="BJ30" s="465">
        <v>0</v>
      </c>
      <c r="BK30" s="465">
        <v>0</v>
      </c>
      <c r="BL30" s="465">
        <v>0</v>
      </c>
      <c r="BM30" s="465">
        <v>0</v>
      </c>
      <c r="BN30" s="465">
        <v>0</v>
      </c>
      <c r="BO30" s="465">
        <v>0</v>
      </c>
      <c r="BP30" s="465">
        <v>0</v>
      </c>
      <c r="BQ30" s="465">
        <v>0</v>
      </c>
      <c r="BR30" s="465">
        <v>0</v>
      </c>
      <c r="BS30" s="465">
        <v>0</v>
      </c>
      <c r="BT30" s="465">
        <v>0</v>
      </c>
      <c r="BU30" s="465">
        <v>0</v>
      </c>
      <c r="BV30" s="465">
        <v>0</v>
      </c>
      <c r="BW30" s="465">
        <v>0</v>
      </c>
      <c r="BX30" s="465">
        <v>0</v>
      </c>
      <c r="BY30" s="465">
        <v>0</v>
      </c>
      <c r="BZ30" s="465">
        <v>0</v>
      </c>
      <c r="CA30" s="465">
        <v>0</v>
      </c>
      <c r="CB30" s="465">
        <v>0</v>
      </c>
      <c r="CC30" s="465">
        <v>0</v>
      </c>
      <c r="CD30" s="465">
        <v>0</v>
      </c>
      <c r="CE30" s="465">
        <v>0</v>
      </c>
      <c r="CG30" s="465">
        <v>0</v>
      </c>
      <c r="CH30" s="465">
        <v>0</v>
      </c>
    </row>
    <row r="31" customHeight="1" spans="1:86">
      <c r="A31" s="438" t="s">
        <v>107</v>
      </c>
      <c r="B31" s="438" t="s">
        <v>107</v>
      </c>
      <c r="C31" s="439">
        <v>2080506</v>
      </c>
      <c r="D31" s="438" t="s">
        <v>107</v>
      </c>
      <c r="E31" s="439" t="s">
        <v>133</v>
      </c>
      <c r="F31" s="465">
        <v>323920.16</v>
      </c>
      <c r="G31" s="465">
        <v>323920.16</v>
      </c>
      <c r="H31" s="465">
        <v>323920.16</v>
      </c>
      <c r="I31" s="465">
        <v>0</v>
      </c>
      <c r="J31" s="465">
        <v>0</v>
      </c>
      <c r="K31" s="465">
        <v>0</v>
      </c>
      <c r="L31" s="465">
        <v>0</v>
      </c>
      <c r="M31" s="465">
        <v>0</v>
      </c>
      <c r="N31" s="465">
        <v>0</v>
      </c>
      <c r="O31" s="465">
        <v>0</v>
      </c>
      <c r="P31" s="465">
        <v>0</v>
      </c>
      <c r="Q31" s="465">
        <v>0</v>
      </c>
      <c r="R31" s="465">
        <v>0</v>
      </c>
      <c r="S31" s="465">
        <v>0</v>
      </c>
      <c r="T31" s="465">
        <v>0</v>
      </c>
      <c r="U31" s="465">
        <v>0</v>
      </c>
      <c r="V31" s="465">
        <v>0</v>
      </c>
      <c r="W31" s="465">
        <v>0</v>
      </c>
      <c r="X31" s="465">
        <v>0</v>
      </c>
      <c r="Y31" s="465">
        <v>323920.16</v>
      </c>
      <c r="Z31" s="465">
        <v>0</v>
      </c>
      <c r="AA31" s="465">
        <v>0</v>
      </c>
      <c r="AB31" s="465">
        <v>0</v>
      </c>
      <c r="AC31" s="465">
        <v>0</v>
      </c>
      <c r="AD31" s="465">
        <v>0</v>
      </c>
      <c r="AE31" s="465">
        <v>0</v>
      </c>
      <c r="AF31" s="465">
        <v>0</v>
      </c>
      <c r="AG31" s="465">
        <v>0</v>
      </c>
      <c r="AH31" s="465">
        <v>0</v>
      </c>
      <c r="AI31" s="465">
        <v>0</v>
      </c>
      <c r="AJ31" s="465">
        <v>0</v>
      </c>
      <c r="AK31" s="465">
        <v>0</v>
      </c>
      <c r="AL31" s="465">
        <v>0</v>
      </c>
      <c r="AM31" s="465">
        <v>0</v>
      </c>
      <c r="AN31" s="465">
        <v>0</v>
      </c>
      <c r="AO31" s="465">
        <v>0</v>
      </c>
      <c r="AP31" s="465">
        <v>0</v>
      </c>
      <c r="AQ31" s="465">
        <v>0</v>
      </c>
      <c r="AR31" s="465">
        <v>0</v>
      </c>
      <c r="AS31" s="465">
        <v>0</v>
      </c>
      <c r="AT31" s="465">
        <v>0</v>
      </c>
      <c r="AU31" s="465">
        <v>0</v>
      </c>
      <c r="AV31" s="465">
        <v>0</v>
      </c>
      <c r="AW31" s="465">
        <v>0</v>
      </c>
      <c r="AX31" s="465">
        <v>0</v>
      </c>
      <c r="AY31" s="465">
        <v>0</v>
      </c>
      <c r="AZ31" s="465">
        <v>0</v>
      </c>
      <c r="BA31" s="465">
        <v>0</v>
      </c>
      <c r="BB31" s="465">
        <v>0</v>
      </c>
      <c r="BC31" s="465">
        <v>0</v>
      </c>
      <c r="BD31" s="465">
        <v>0</v>
      </c>
      <c r="BE31" s="465">
        <v>0</v>
      </c>
      <c r="BF31" s="465">
        <v>0</v>
      </c>
      <c r="BG31" s="465">
        <v>0</v>
      </c>
      <c r="BH31" s="465">
        <v>0</v>
      </c>
      <c r="BI31" s="465">
        <v>0</v>
      </c>
      <c r="BJ31" s="465">
        <v>0</v>
      </c>
      <c r="BK31" s="465">
        <v>0</v>
      </c>
      <c r="BL31" s="465">
        <v>0</v>
      </c>
      <c r="BM31" s="465">
        <v>0</v>
      </c>
      <c r="BN31" s="465">
        <v>0</v>
      </c>
      <c r="BO31" s="465">
        <v>0</v>
      </c>
      <c r="BP31" s="465">
        <v>0</v>
      </c>
      <c r="BQ31" s="465">
        <v>0</v>
      </c>
      <c r="BR31" s="465">
        <v>0</v>
      </c>
      <c r="BS31" s="465">
        <v>0</v>
      </c>
      <c r="BT31" s="465">
        <v>0</v>
      </c>
      <c r="BU31" s="465">
        <v>0</v>
      </c>
      <c r="BV31" s="465">
        <v>0</v>
      </c>
      <c r="BW31" s="465">
        <v>0</v>
      </c>
      <c r="BX31" s="465">
        <v>0</v>
      </c>
      <c r="BY31" s="465">
        <v>0</v>
      </c>
      <c r="BZ31" s="465">
        <v>0</v>
      </c>
      <c r="CA31" s="465">
        <v>0</v>
      </c>
      <c r="CB31" s="465">
        <v>0</v>
      </c>
      <c r="CC31" s="465">
        <v>0</v>
      </c>
      <c r="CD31" s="465">
        <v>0</v>
      </c>
      <c r="CE31" s="465">
        <v>0</v>
      </c>
      <c r="CG31" s="465">
        <v>0</v>
      </c>
      <c r="CH31" s="465">
        <v>0</v>
      </c>
    </row>
    <row r="32" customHeight="1" spans="1:86">
      <c r="A32" s="438" t="s">
        <v>107</v>
      </c>
      <c r="B32" s="438" t="s">
        <v>107</v>
      </c>
      <c r="C32" s="439">
        <v>2080599</v>
      </c>
      <c r="D32" s="438" t="s">
        <v>107</v>
      </c>
      <c r="E32" s="439" t="s">
        <v>134</v>
      </c>
      <c r="F32" s="465">
        <v>6031.64</v>
      </c>
      <c r="G32" s="465">
        <v>6031.64</v>
      </c>
      <c r="H32" s="465">
        <v>0</v>
      </c>
      <c r="I32" s="465">
        <v>0</v>
      </c>
      <c r="J32" s="465">
        <v>0</v>
      </c>
      <c r="K32" s="465">
        <v>0</v>
      </c>
      <c r="L32" s="465">
        <v>0</v>
      </c>
      <c r="M32" s="465">
        <v>0</v>
      </c>
      <c r="N32" s="465">
        <v>0</v>
      </c>
      <c r="O32" s="465">
        <v>0</v>
      </c>
      <c r="P32" s="465">
        <v>0</v>
      </c>
      <c r="Q32" s="465">
        <v>0</v>
      </c>
      <c r="R32" s="465">
        <v>0</v>
      </c>
      <c r="S32" s="465">
        <v>0</v>
      </c>
      <c r="T32" s="465">
        <v>0</v>
      </c>
      <c r="U32" s="465">
        <v>0</v>
      </c>
      <c r="V32" s="465">
        <v>0</v>
      </c>
      <c r="W32" s="465">
        <v>0</v>
      </c>
      <c r="X32" s="465">
        <v>0</v>
      </c>
      <c r="Y32" s="465">
        <v>0</v>
      </c>
      <c r="Z32" s="465">
        <v>0</v>
      </c>
      <c r="AA32" s="465">
        <v>0</v>
      </c>
      <c r="AB32" s="465">
        <v>0</v>
      </c>
      <c r="AC32" s="465">
        <v>0</v>
      </c>
      <c r="AD32" s="465">
        <v>0</v>
      </c>
      <c r="AE32" s="465">
        <v>0</v>
      </c>
      <c r="AF32" s="465">
        <v>0</v>
      </c>
      <c r="AG32" s="465">
        <v>0</v>
      </c>
      <c r="AH32" s="465">
        <v>0</v>
      </c>
      <c r="AI32" s="465">
        <v>0</v>
      </c>
      <c r="AJ32" s="465">
        <v>0</v>
      </c>
      <c r="AK32" s="465">
        <v>6031.64</v>
      </c>
      <c r="AL32" s="465">
        <v>0</v>
      </c>
      <c r="AM32" s="465">
        <v>0</v>
      </c>
      <c r="AN32" s="465">
        <v>0</v>
      </c>
      <c r="AO32" s="465">
        <v>0</v>
      </c>
      <c r="AP32" s="465">
        <v>5471.64</v>
      </c>
      <c r="AQ32" s="465">
        <v>0</v>
      </c>
      <c r="AR32" s="465">
        <v>0</v>
      </c>
      <c r="AS32" s="465">
        <v>0</v>
      </c>
      <c r="AT32" s="465">
        <v>0</v>
      </c>
      <c r="AU32" s="465">
        <v>560</v>
      </c>
      <c r="AV32" s="465">
        <v>0</v>
      </c>
      <c r="AW32" s="465">
        <v>0</v>
      </c>
      <c r="AX32" s="465">
        <v>0</v>
      </c>
      <c r="AY32" s="465">
        <v>0</v>
      </c>
      <c r="AZ32" s="465">
        <v>0</v>
      </c>
      <c r="BA32" s="465">
        <v>0</v>
      </c>
      <c r="BB32" s="465">
        <v>0</v>
      </c>
      <c r="BC32" s="465">
        <v>0</v>
      </c>
      <c r="BD32" s="465">
        <v>0</v>
      </c>
      <c r="BE32" s="465">
        <v>0</v>
      </c>
      <c r="BF32" s="465">
        <v>0</v>
      </c>
      <c r="BG32" s="465">
        <v>0</v>
      </c>
      <c r="BH32" s="465">
        <v>0</v>
      </c>
      <c r="BI32" s="465">
        <v>0</v>
      </c>
      <c r="BJ32" s="465">
        <v>0</v>
      </c>
      <c r="BK32" s="465">
        <v>0</v>
      </c>
      <c r="BL32" s="465">
        <v>0</v>
      </c>
      <c r="BM32" s="465">
        <v>0</v>
      </c>
      <c r="BN32" s="465">
        <v>0</v>
      </c>
      <c r="BO32" s="465">
        <v>0</v>
      </c>
      <c r="BP32" s="465">
        <v>0</v>
      </c>
      <c r="BQ32" s="465">
        <v>0</v>
      </c>
      <c r="BR32" s="465">
        <v>0</v>
      </c>
      <c r="BS32" s="465">
        <v>0</v>
      </c>
      <c r="BT32" s="465">
        <v>0</v>
      </c>
      <c r="BU32" s="465">
        <v>0</v>
      </c>
      <c r="BV32" s="465">
        <v>0</v>
      </c>
      <c r="BW32" s="465">
        <v>0</v>
      </c>
      <c r="BX32" s="465">
        <v>0</v>
      </c>
      <c r="BY32" s="465">
        <v>0</v>
      </c>
      <c r="BZ32" s="465">
        <v>0</v>
      </c>
      <c r="CA32" s="465">
        <v>0</v>
      </c>
      <c r="CB32" s="465">
        <v>0</v>
      </c>
      <c r="CC32" s="465">
        <v>0</v>
      </c>
      <c r="CD32" s="465">
        <v>0</v>
      </c>
      <c r="CE32" s="465">
        <v>0</v>
      </c>
      <c r="CG32" s="465">
        <v>0</v>
      </c>
      <c r="CH32" s="465">
        <v>0</v>
      </c>
    </row>
    <row r="33" customHeight="1" spans="1:86">
      <c r="A33" s="438"/>
      <c r="B33" s="438" t="s">
        <v>135</v>
      </c>
      <c r="C33" s="439"/>
      <c r="D33" s="438"/>
      <c r="E33" s="439" t="s">
        <v>136</v>
      </c>
      <c r="F33" s="465">
        <f t="shared" ref="F33:BQ33" si="24">F34</f>
        <v>274800</v>
      </c>
      <c r="G33" s="465">
        <f t="shared" si="24"/>
        <v>0</v>
      </c>
      <c r="H33" s="465">
        <f t="shared" si="24"/>
        <v>0</v>
      </c>
      <c r="I33" s="465">
        <f t="shared" si="24"/>
        <v>0</v>
      </c>
      <c r="J33" s="465">
        <f t="shared" si="24"/>
        <v>0</v>
      </c>
      <c r="K33" s="465">
        <f t="shared" si="24"/>
        <v>0</v>
      </c>
      <c r="L33" s="465">
        <f t="shared" si="24"/>
        <v>0</v>
      </c>
      <c r="M33" s="465">
        <f t="shared" si="24"/>
        <v>0</v>
      </c>
      <c r="N33" s="465">
        <f t="shared" si="24"/>
        <v>0</v>
      </c>
      <c r="O33" s="465">
        <f t="shared" si="24"/>
        <v>0</v>
      </c>
      <c r="P33" s="465">
        <f t="shared" si="24"/>
        <v>0</v>
      </c>
      <c r="Q33" s="465">
        <f t="shared" si="24"/>
        <v>0</v>
      </c>
      <c r="R33" s="465">
        <f t="shared" si="24"/>
        <v>0</v>
      </c>
      <c r="S33" s="465">
        <f t="shared" si="24"/>
        <v>0</v>
      </c>
      <c r="T33" s="465">
        <f t="shared" si="24"/>
        <v>0</v>
      </c>
      <c r="U33" s="465">
        <f t="shared" si="24"/>
        <v>0</v>
      </c>
      <c r="V33" s="465">
        <f t="shared" si="24"/>
        <v>0</v>
      </c>
      <c r="W33" s="465">
        <f t="shared" si="24"/>
        <v>0</v>
      </c>
      <c r="X33" s="465">
        <f t="shared" si="24"/>
        <v>0</v>
      </c>
      <c r="Y33" s="465">
        <f t="shared" si="24"/>
        <v>0</v>
      </c>
      <c r="Z33" s="465">
        <f t="shared" si="24"/>
        <v>0</v>
      </c>
      <c r="AA33" s="465">
        <f t="shared" si="24"/>
        <v>0</v>
      </c>
      <c r="AB33" s="465">
        <f t="shared" si="24"/>
        <v>0</v>
      </c>
      <c r="AC33" s="465">
        <f t="shared" si="24"/>
        <v>0</v>
      </c>
      <c r="AD33" s="465">
        <f t="shared" si="24"/>
        <v>0</v>
      </c>
      <c r="AE33" s="465">
        <f t="shared" si="24"/>
        <v>0</v>
      </c>
      <c r="AF33" s="465">
        <f t="shared" si="24"/>
        <v>0</v>
      </c>
      <c r="AG33" s="465">
        <f t="shared" si="24"/>
        <v>0</v>
      </c>
      <c r="AH33" s="465">
        <f t="shared" si="24"/>
        <v>0</v>
      </c>
      <c r="AI33" s="465">
        <f t="shared" si="24"/>
        <v>0</v>
      </c>
      <c r="AJ33" s="465">
        <f t="shared" si="24"/>
        <v>0</v>
      </c>
      <c r="AK33" s="465">
        <f t="shared" si="24"/>
        <v>0</v>
      </c>
      <c r="AL33" s="465">
        <f t="shared" si="24"/>
        <v>0</v>
      </c>
      <c r="AM33" s="465">
        <f t="shared" si="24"/>
        <v>0</v>
      </c>
      <c r="AN33" s="465">
        <f t="shared" si="24"/>
        <v>0</v>
      </c>
      <c r="AO33" s="465">
        <f t="shared" si="24"/>
        <v>0</v>
      </c>
      <c r="AP33" s="465">
        <f t="shared" si="24"/>
        <v>0</v>
      </c>
      <c r="AQ33" s="465">
        <f t="shared" si="24"/>
        <v>0</v>
      </c>
      <c r="AR33" s="465">
        <f t="shared" si="24"/>
        <v>0</v>
      </c>
      <c r="AS33" s="465">
        <f t="shared" si="24"/>
        <v>0</v>
      </c>
      <c r="AT33" s="465">
        <f t="shared" si="24"/>
        <v>0</v>
      </c>
      <c r="AU33" s="465">
        <f t="shared" si="24"/>
        <v>0</v>
      </c>
      <c r="AV33" s="465">
        <f t="shared" si="24"/>
        <v>0</v>
      </c>
      <c r="AW33" s="465">
        <f t="shared" si="24"/>
        <v>0</v>
      </c>
      <c r="AX33" s="465">
        <f t="shared" si="24"/>
        <v>0</v>
      </c>
      <c r="AY33" s="465">
        <f t="shared" si="24"/>
        <v>0</v>
      </c>
      <c r="AZ33" s="465">
        <f t="shared" si="24"/>
        <v>0</v>
      </c>
      <c r="BA33" s="465">
        <f t="shared" si="24"/>
        <v>0</v>
      </c>
      <c r="BB33" s="465">
        <f t="shared" si="24"/>
        <v>0</v>
      </c>
      <c r="BC33" s="465">
        <f t="shared" si="24"/>
        <v>0</v>
      </c>
      <c r="BD33" s="465">
        <f t="shared" si="24"/>
        <v>0</v>
      </c>
      <c r="BE33" s="465">
        <f t="shared" si="24"/>
        <v>0</v>
      </c>
      <c r="BF33" s="465">
        <f t="shared" si="24"/>
        <v>0</v>
      </c>
      <c r="BG33" s="465">
        <f t="shared" si="24"/>
        <v>0</v>
      </c>
      <c r="BH33" s="465">
        <f t="shared" si="24"/>
        <v>274800</v>
      </c>
      <c r="BI33" s="465">
        <f t="shared" si="24"/>
        <v>0</v>
      </c>
      <c r="BJ33" s="465">
        <f t="shared" si="24"/>
        <v>0</v>
      </c>
      <c r="BK33" s="465">
        <f t="shared" si="24"/>
        <v>0</v>
      </c>
      <c r="BL33" s="465">
        <f t="shared" si="24"/>
        <v>0</v>
      </c>
      <c r="BM33" s="465">
        <f t="shared" si="24"/>
        <v>0</v>
      </c>
      <c r="BN33" s="465">
        <f t="shared" si="24"/>
        <v>0</v>
      </c>
      <c r="BO33" s="465">
        <f t="shared" si="24"/>
        <v>0</v>
      </c>
      <c r="BP33" s="465">
        <f t="shared" si="24"/>
        <v>0</v>
      </c>
      <c r="BQ33" s="465">
        <f t="shared" si="24"/>
        <v>0</v>
      </c>
      <c r="BR33" s="465">
        <f t="shared" ref="BR33:CE33" si="25">BR34</f>
        <v>0</v>
      </c>
      <c r="BS33" s="465">
        <f t="shared" si="25"/>
        <v>0</v>
      </c>
      <c r="BT33" s="465">
        <f t="shared" si="25"/>
        <v>0</v>
      </c>
      <c r="BU33" s="465">
        <f t="shared" si="25"/>
        <v>0</v>
      </c>
      <c r="BV33" s="465">
        <f t="shared" si="25"/>
        <v>0</v>
      </c>
      <c r="BW33" s="465">
        <f t="shared" si="25"/>
        <v>0</v>
      </c>
      <c r="BX33" s="465">
        <f t="shared" si="25"/>
        <v>0</v>
      </c>
      <c r="BY33" s="465">
        <f t="shared" si="25"/>
        <v>0</v>
      </c>
      <c r="BZ33" s="465">
        <f t="shared" si="25"/>
        <v>0</v>
      </c>
      <c r="CA33" s="465">
        <f t="shared" si="25"/>
        <v>0</v>
      </c>
      <c r="CB33" s="465">
        <f t="shared" si="25"/>
        <v>0</v>
      </c>
      <c r="CC33" s="465">
        <f t="shared" si="25"/>
        <v>0</v>
      </c>
      <c r="CD33" s="465">
        <f t="shared" si="25"/>
        <v>0</v>
      </c>
      <c r="CE33" s="465">
        <f t="shared" si="25"/>
        <v>0</v>
      </c>
      <c r="CG33" s="465">
        <f>CG34</f>
        <v>0</v>
      </c>
      <c r="CH33" s="465">
        <f>CH34</f>
        <v>274800</v>
      </c>
    </row>
    <row r="34" customHeight="1" spans="1:86">
      <c r="A34" s="438" t="s">
        <v>107</v>
      </c>
      <c r="B34" s="438" t="s">
        <v>107</v>
      </c>
      <c r="C34" s="439">
        <v>2082202</v>
      </c>
      <c r="D34" s="438" t="s">
        <v>107</v>
      </c>
      <c r="E34" s="439" t="s">
        <v>137</v>
      </c>
      <c r="F34" s="465">
        <v>274800</v>
      </c>
      <c r="G34" s="465">
        <v>0</v>
      </c>
      <c r="H34" s="465">
        <v>0</v>
      </c>
      <c r="I34" s="465">
        <v>0</v>
      </c>
      <c r="J34" s="465">
        <v>0</v>
      </c>
      <c r="K34" s="465">
        <v>0</v>
      </c>
      <c r="L34" s="465">
        <v>0</v>
      </c>
      <c r="M34" s="465">
        <v>0</v>
      </c>
      <c r="N34" s="465">
        <v>0</v>
      </c>
      <c r="O34" s="465">
        <v>0</v>
      </c>
      <c r="P34" s="465">
        <v>0</v>
      </c>
      <c r="Q34" s="465">
        <v>0</v>
      </c>
      <c r="R34" s="465">
        <v>0</v>
      </c>
      <c r="S34" s="465">
        <v>0</v>
      </c>
      <c r="T34" s="465">
        <v>0</v>
      </c>
      <c r="U34" s="465">
        <v>0</v>
      </c>
      <c r="V34" s="465">
        <v>0</v>
      </c>
      <c r="W34" s="465">
        <v>0</v>
      </c>
      <c r="X34" s="465">
        <v>0</v>
      </c>
      <c r="Y34" s="465">
        <v>0</v>
      </c>
      <c r="Z34" s="465">
        <v>0</v>
      </c>
      <c r="AA34" s="465">
        <v>0</v>
      </c>
      <c r="AB34" s="465">
        <v>0</v>
      </c>
      <c r="AC34" s="465">
        <v>0</v>
      </c>
      <c r="AD34" s="465">
        <v>0</v>
      </c>
      <c r="AE34" s="465">
        <v>0</v>
      </c>
      <c r="AF34" s="465">
        <v>0</v>
      </c>
      <c r="AG34" s="465">
        <v>0</v>
      </c>
      <c r="AH34" s="465">
        <v>0</v>
      </c>
      <c r="AI34" s="465">
        <v>0</v>
      </c>
      <c r="AJ34" s="465">
        <v>0</v>
      </c>
      <c r="AK34" s="465">
        <v>0</v>
      </c>
      <c r="AL34" s="465">
        <v>0</v>
      </c>
      <c r="AM34" s="465">
        <v>0</v>
      </c>
      <c r="AN34" s="465">
        <v>0</v>
      </c>
      <c r="AO34" s="465">
        <v>0</v>
      </c>
      <c r="AP34" s="465">
        <v>0</v>
      </c>
      <c r="AQ34" s="465">
        <v>0</v>
      </c>
      <c r="AR34" s="465">
        <v>0</v>
      </c>
      <c r="AS34" s="465">
        <v>0</v>
      </c>
      <c r="AT34" s="465">
        <v>0</v>
      </c>
      <c r="AU34" s="465">
        <v>0</v>
      </c>
      <c r="AV34" s="465">
        <v>0</v>
      </c>
      <c r="AW34" s="465">
        <v>0</v>
      </c>
      <c r="AX34" s="465">
        <v>0</v>
      </c>
      <c r="AY34" s="465">
        <v>0</v>
      </c>
      <c r="AZ34" s="465">
        <v>0</v>
      </c>
      <c r="BA34" s="465">
        <v>0</v>
      </c>
      <c r="BB34" s="465">
        <v>0</v>
      </c>
      <c r="BC34" s="465">
        <v>0</v>
      </c>
      <c r="BD34" s="465">
        <v>0</v>
      </c>
      <c r="BE34" s="465">
        <v>0</v>
      </c>
      <c r="BF34" s="465">
        <v>0</v>
      </c>
      <c r="BG34" s="465">
        <v>0</v>
      </c>
      <c r="BH34" s="465">
        <v>274800</v>
      </c>
      <c r="BI34" s="465">
        <v>0</v>
      </c>
      <c r="BJ34" s="465">
        <v>0</v>
      </c>
      <c r="BK34" s="465">
        <v>0</v>
      </c>
      <c r="BL34" s="465">
        <v>0</v>
      </c>
      <c r="BM34" s="465">
        <v>0</v>
      </c>
      <c r="BN34" s="465">
        <v>0</v>
      </c>
      <c r="BO34" s="465">
        <v>0</v>
      </c>
      <c r="BP34" s="465">
        <v>0</v>
      </c>
      <c r="BQ34" s="465">
        <v>0</v>
      </c>
      <c r="BR34" s="465">
        <v>0</v>
      </c>
      <c r="BS34" s="465">
        <v>0</v>
      </c>
      <c r="BT34" s="465">
        <v>0</v>
      </c>
      <c r="BU34" s="465">
        <v>0</v>
      </c>
      <c r="BV34" s="465">
        <v>0</v>
      </c>
      <c r="BW34" s="465">
        <v>0</v>
      </c>
      <c r="BX34" s="465">
        <v>0</v>
      </c>
      <c r="BY34" s="465">
        <v>0</v>
      </c>
      <c r="BZ34" s="465">
        <v>0</v>
      </c>
      <c r="CA34" s="465">
        <v>0</v>
      </c>
      <c r="CB34" s="465">
        <v>0</v>
      </c>
      <c r="CC34" s="465">
        <v>0</v>
      </c>
      <c r="CD34" s="465">
        <v>0</v>
      </c>
      <c r="CE34" s="465">
        <v>0</v>
      </c>
      <c r="CG34" s="465">
        <v>0</v>
      </c>
      <c r="CH34" s="465">
        <v>274800</v>
      </c>
    </row>
    <row r="35" customHeight="1" spans="1:86">
      <c r="A35" s="438"/>
      <c r="B35" s="438" t="s">
        <v>138</v>
      </c>
      <c r="C35" s="439"/>
      <c r="D35" s="438"/>
      <c r="E35" s="439" t="s">
        <v>139</v>
      </c>
      <c r="F35" s="465">
        <f t="shared" ref="F35:BQ35" si="26">F36</f>
        <v>263153.24</v>
      </c>
      <c r="G35" s="465">
        <f t="shared" si="26"/>
        <v>263153.24</v>
      </c>
      <c r="H35" s="465">
        <f t="shared" si="26"/>
        <v>188933.16</v>
      </c>
      <c r="I35" s="465">
        <f t="shared" si="26"/>
        <v>69504</v>
      </c>
      <c r="J35" s="465">
        <f t="shared" si="26"/>
        <v>10296</v>
      </c>
      <c r="K35" s="465">
        <f t="shared" si="26"/>
        <v>0</v>
      </c>
      <c r="L35" s="465">
        <f t="shared" si="26"/>
        <v>3096</v>
      </c>
      <c r="M35" s="465">
        <f t="shared" si="26"/>
        <v>0</v>
      </c>
      <c r="N35" s="465">
        <f t="shared" si="26"/>
        <v>0</v>
      </c>
      <c r="O35" s="465">
        <f t="shared" si="26"/>
        <v>0</v>
      </c>
      <c r="P35" s="465">
        <f t="shared" si="26"/>
        <v>7200</v>
      </c>
      <c r="Q35" s="465">
        <f t="shared" si="26"/>
        <v>0</v>
      </c>
      <c r="R35" s="465">
        <f t="shared" si="26"/>
        <v>0</v>
      </c>
      <c r="S35" s="465">
        <f t="shared" si="26"/>
        <v>0</v>
      </c>
      <c r="T35" s="465">
        <f t="shared" si="26"/>
        <v>106620</v>
      </c>
      <c r="U35" s="465">
        <f t="shared" si="26"/>
        <v>67020</v>
      </c>
      <c r="V35" s="465">
        <f t="shared" si="26"/>
        <v>39600</v>
      </c>
      <c r="W35" s="465">
        <f t="shared" si="26"/>
        <v>0</v>
      </c>
      <c r="X35" s="465">
        <f t="shared" si="26"/>
        <v>0</v>
      </c>
      <c r="Y35" s="465">
        <f t="shared" si="26"/>
        <v>0</v>
      </c>
      <c r="Z35" s="465">
        <f t="shared" si="26"/>
        <v>0</v>
      </c>
      <c r="AA35" s="465">
        <f t="shared" si="26"/>
        <v>2513.16</v>
      </c>
      <c r="AB35" s="465">
        <f t="shared" si="26"/>
        <v>2094.3</v>
      </c>
      <c r="AC35" s="465">
        <f t="shared" si="26"/>
        <v>418.86</v>
      </c>
      <c r="AD35" s="465">
        <f t="shared" si="26"/>
        <v>0</v>
      </c>
      <c r="AE35" s="465">
        <f t="shared" si="26"/>
        <v>0</v>
      </c>
      <c r="AF35" s="465">
        <f t="shared" si="26"/>
        <v>0</v>
      </c>
      <c r="AG35" s="465">
        <f t="shared" si="26"/>
        <v>0</v>
      </c>
      <c r="AH35" s="465">
        <f t="shared" si="26"/>
        <v>0</v>
      </c>
      <c r="AI35" s="465">
        <f t="shared" si="26"/>
        <v>0</v>
      </c>
      <c r="AJ35" s="465">
        <f t="shared" si="26"/>
        <v>0</v>
      </c>
      <c r="AK35" s="465">
        <f t="shared" si="26"/>
        <v>74220.08</v>
      </c>
      <c r="AL35" s="465">
        <f t="shared" si="26"/>
        <v>32300</v>
      </c>
      <c r="AM35" s="465">
        <f t="shared" si="26"/>
        <v>0</v>
      </c>
      <c r="AN35" s="465">
        <f t="shared" si="26"/>
        <v>36000</v>
      </c>
      <c r="AO35" s="465">
        <f t="shared" si="26"/>
        <v>0</v>
      </c>
      <c r="AP35" s="465">
        <f t="shared" si="26"/>
        <v>2085.12</v>
      </c>
      <c r="AQ35" s="465">
        <f t="shared" si="26"/>
        <v>1042.56</v>
      </c>
      <c r="AR35" s="465">
        <f t="shared" si="26"/>
        <v>2792.4</v>
      </c>
      <c r="AS35" s="465">
        <f t="shared" si="26"/>
        <v>0</v>
      </c>
      <c r="AT35" s="465">
        <f t="shared" si="26"/>
        <v>0</v>
      </c>
      <c r="AU35" s="465">
        <f t="shared" si="26"/>
        <v>0</v>
      </c>
      <c r="AV35" s="465">
        <f t="shared" si="26"/>
        <v>0</v>
      </c>
      <c r="AW35" s="465">
        <f t="shared" si="26"/>
        <v>0</v>
      </c>
      <c r="AX35" s="465">
        <f t="shared" si="26"/>
        <v>0</v>
      </c>
      <c r="AY35" s="465">
        <f t="shared" si="26"/>
        <v>0</v>
      </c>
      <c r="AZ35" s="465">
        <f t="shared" si="26"/>
        <v>0</v>
      </c>
      <c r="BA35" s="465">
        <f t="shared" si="26"/>
        <v>0</v>
      </c>
      <c r="BB35" s="465">
        <f t="shared" si="26"/>
        <v>0</v>
      </c>
      <c r="BC35" s="465">
        <f t="shared" si="26"/>
        <v>0</v>
      </c>
      <c r="BD35" s="465">
        <f t="shared" si="26"/>
        <v>0</v>
      </c>
      <c r="BE35" s="465">
        <f t="shared" si="26"/>
        <v>0</v>
      </c>
      <c r="BF35" s="465">
        <f t="shared" si="26"/>
        <v>0</v>
      </c>
      <c r="BG35" s="465">
        <f t="shared" si="26"/>
        <v>0</v>
      </c>
      <c r="BH35" s="465">
        <f t="shared" si="26"/>
        <v>0</v>
      </c>
      <c r="BI35" s="465">
        <f t="shared" si="26"/>
        <v>0</v>
      </c>
      <c r="BJ35" s="465">
        <f t="shared" si="26"/>
        <v>0</v>
      </c>
      <c r="BK35" s="465">
        <f t="shared" si="26"/>
        <v>0</v>
      </c>
      <c r="BL35" s="465">
        <f t="shared" si="26"/>
        <v>0</v>
      </c>
      <c r="BM35" s="465">
        <f t="shared" si="26"/>
        <v>0</v>
      </c>
      <c r="BN35" s="465">
        <f t="shared" si="26"/>
        <v>0</v>
      </c>
      <c r="BO35" s="465">
        <f t="shared" si="26"/>
        <v>0</v>
      </c>
      <c r="BP35" s="465">
        <f t="shared" si="26"/>
        <v>0</v>
      </c>
      <c r="BQ35" s="465">
        <f t="shared" si="26"/>
        <v>0</v>
      </c>
      <c r="BR35" s="465">
        <f t="shared" ref="BR35:CE35" si="27">BR36</f>
        <v>0</v>
      </c>
      <c r="BS35" s="465">
        <f t="shared" si="27"/>
        <v>0</v>
      </c>
      <c r="BT35" s="465">
        <f t="shared" si="27"/>
        <v>0</v>
      </c>
      <c r="BU35" s="465">
        <f t="shared" si="27"/>
        <v>0</v>
      </c>
      <c r="BV35" s="465">
        <f t="shared" si="27"/>
        <v>0</v>
      </c>
      <c r="BW35" s="465">
        <f t="shared" si="27"/>
        <v>0</v>
      </c>
      <c r="BX35" s="465">
        <f t="shared" si="27"/>
        <v>0</v>
      </c>
      <c r="BY35" s="465">
        <f t="shared" si="27"/>
        <v>0</v>
      </c>
      <c r="BZ35" s="465">
        <f t="shared" si="27"/>
        <v>0</v>
      </c>
      <c r="CA35" s="465">
        <f t="shared" si="27"/>
        <v>0</v>
      </c>
      <c r="CB35" s="465">
        <f t="shared" si="27"/>
        <v>0</v>
      </c>
      <c r="CC35" s="465">
        <f t="shared" si="27"/>
        <v>0</v>
      </c>
      <c r="CD35" s="465">
        <f t="shared" si="27"/>
        <v>0</v>
      </c>
      <c r="CE35" s="465">
        <f t="shared" si="27"/>
        <v>0</v>
      </c>
      <c r="CG35" s="465">
        <f>CG36</f>
        <v>0</v>
      </c>
      <c r="CH35" s="465">
        <f>CH36</f>
        <v>0</v>
      </c>
    </row>
    <row r="36" customHeight="1" spans="1:86">
      <c r="A36" s="438" t="s">
        <v>107</v>
      </c>
      <c r="B36" s="438" t="s">
        <v>107</v>
      </c>
      <c r="C36" s="439">
        <v>2082850</v>
      </c>
      <c r="D36" s="438" t="s">
        <v>107</v>
      </c>
      <c r="E36" s="439" t="s">
        <v>140</v>
      </c>
      <c r="F36" s="465">
        <v>263153.24</v>
      </c>
      <c r="G36" s="465">
        <v>263153.24</v>
      </c>
      <c r="H36" s="465">
        <v>188933.16</v>
      </c>
      <c r="I36" s="465">
        <v>69504</v>
      </c>
      <c r="J36" s="465">
        <v>10296</v>
      </c>
      <c r="K36" s="465">
        <v>0</v>
      </c>
      <c r="L36" s="465">
        <v>3096</v>
      </c>
      <c r="M36" s="465">
        <v>0</v>
      </c>
      <c r="N36" s="465">
        <v>0</v>
      </c>
      <c r="O36" s="465">
        <v>0</v>
      </c>
      <c r="P36" s="465">
        <v>7200</v>
      </c>
      <c r="Q36" s="465">
        <v>0</v>
      </c>
      <c r="R36" s="465">
        <v>0</v>
      </c>
      <c r="S36" s="465">
        <v>0</v>
      </c>
      <c r="T36" s="465">
        <v>106620</v>
      </c>
      <c r="U36" s="465">
        <v>67020</v>
      </c>
      <c r="V36" s="465">
        <v>39600</v>
      </c>
      <c r="W36" s="465">
        <v>0</v>
      </c>
      <c r="X36" s="465">
        <v>0</v>
      </c>
      <c r="Y36" s="465">
        <v>0</v>
      </c>
      <c r="Z36" s="465">
        <v>0</v>
      </c>
      <c r="AA36" s="465">
        <v>2513.16</v>
      </c>
      <c r="AB36" s="465">
        <v>2094.3</v>
      </c>
      <c r="AC36" s="465">
        <v>418.86</v>
      </c>
      <c r="AD36" s="465">
        <v>0</v>
      </c>
      <c r="AE36" s="465">
        <v>0</v>
      </c>
      <c r="AF36" s="465">
        <v>0</v>
      </c>
      <c r="AG36" s="465">
        <v>0</v>
      </c>
      <c r="AH36" s="465">
        <v>0</v>
      </c>
      <c r="AI36" s="465">
        <v>0</v>
      </c>
      <c r="AJ36" s="465">
        <v>0</v>
      </c>
      <c r="AK36" s="465">
        <v>74220.08</v>
      </c>
      <c r="AL36" s="465">
        <v>32300</v>
      </c>
      <c r="AM36" s="465">
        <v>0</v>
      </c>
      <c r="AN36" s="465">
        <v>36000</v>
      </c>
      <c r="AO36" s="465">
        <v>0</v>
      </c>
      <c r="AP36" s="465">
        <v>2085.12</v>
      </c>
      <c r="AQ36" s="465">
        <v>1042.56</v>
      </c>
      <c r="AR36" s="465">
        <v>2792.4</v>
      </c>
      <c r="AS36" s="465">
        <v>0</v>
      </c>
      <c r="AT36" s="465">
        <v>0</v>
      </c>
      <c r="AU36" s="465">
        <v>0</v>
      </c>
      <c r="AV36" s="465">
        <v>0</v>
      </c>
      <c r="AW36" s="465">
        <v>0</v>
      </c>
      <c r="AX36" s="465">
        <v>0</v>
      </c>
      <c r="AY36" s="465">
        <v>0</v>
      </c>
      <c r="AZ36" s="465">
        <v>0</v>
      </c>
      <c r="BA36" s="465">
        <v>0</v>
      </c>
      <c r="BB36" s="465">
        <v>0</v>
      </c>
      <c r="BC36" s="465">
        <v>0</v>
      </c>
      <c r="BD36" s="465">
        <v>0</v>
      </c>
      <c r="BE36" s="465">
        <v>0</v>
      </c>
      <c r="BF36" s="465">
        <v>0</v>
      </c>
      <c r="BG36" s="465">
        <v>0</v>
      </c>
      <c r="BH36" s="465">
        <v>0</v>
      </c>
      <c r="BI36" s="465">
        <v>0</v>
      </c>
      <c r="BJ36" s="465">
        <v>0</v>
      </c>
      <c r="BK36" s="465">
        <v>0</v>
      </c>
      <c r="BL36" s="465">
        <v>0</v>
      </c>
      <c r="BM36" s="465">
        <v>0</v>
      </c>
      <c r="BN36" s="465">
        <v>0</v>
      </c>
      <c r="BO36" s="465">
        <v>0</v>
      </c>
      <c r="BP36" s="465">
        <v>0</v>
      </c>
      <c r="BQ36" s="465">
        <v>0</v>
      </c>
      <c r="BR36" s="465">
        <v>0</v>
      </c>
      <c r="BS36" s="465">
        <v>0</v>
      </c>
      <c r="BT36" s="465">
        <v>0</v>
      </c>
      <c r="BU36" s="465">
        <v>0</v>
      </c>
      <c r="BV36" s="465">
        <v>0</v>
      </c>
      <c r="BW36" s="465">
        <v>0</v>
      </c>
      <c r="BX36" s="465">
        <v>0</v>
      </c>
      <c r="BY36" s="465">
        <v>0</v>
      </c>
      <c r="BZ36" s="465">
        <v>0</v>
      </c>
      <c r="CA36" s="465">
        <v>0</v>
      </c>
      <c r="CB36" s="465">
        <v>0</v>
      </c>
      <c r="CC36" s="465">
        <v>0</v>
      </c>
      <c r="CD36" s="465">
        <v>0</v>
      </c>
      <c r="CE36" s="465">
        <v>0</v>
      </c>
      <c r="CG36" s="465">
        <v>0</v>
      </c>
      <c r="CH36" s="465">
        <v>0</v>
      </c>
    </row>
    <row r="37" customHeight="1" spans="1:86">
      <c r="A37" s="438" t="s">
        <v>141</v>
      </c>
      <c r="B37" s="438"/>
      <c r="C37" s="439"/>
      <c r="D37" s="438"/>
      <c r="E37" s="439" t="s">
        <v>142</v>
      </c>
      <c r="F37" s="465">
        <f t="shared" ref="F37:BQ37" si="28">F38</f>
        <v>440565.17</v>
      </c>
      <c r="G37" s="465">
        <f t="shared" si="28"/>
        <v>440565.17</v>
      </c>
      <c r="H37" s="465">
        <f t="shared" si="28"/>
        <v>344165.17</v>
      </c>
      <c r="I37" s="465">
        <f t="shared" si="28"/>
        <v>0</v>
      </c>
      <c r="J37" s="465">
        <f t="shared" si="28"/>
        <v>0</v>
      </c>
      <c r="K37" s="465">
        <f t="shared" si="28"/>
        <v>0</v>
      </c>
      <c r="L37" s="465">
        <f t="shared" si="28"/>
        <v>0</v>
      </c>
      <c r="M37" s="465">
        <f t="shared" si="28"/>
        <v>0</v>
      </c>
      <c r="N37" s="465">
        <f t="shared" si="28"/>
        <v>0</v>
      </c>
      <c r="O37" s="465">
        <f t="shared" si="28"/>
        <v>0</v>
      </c>
      <c r="P37" s="465">
        <f t="shared" si="28"/>
        <v>0</v>
      </c>
      <c r="Q37" s="465">
        <f t="shared" si="28"/>
        <v>0</v>
      </c>
      <c r="R37" s="465">
        <f t="shared" si="28"/>
        <v>0</v>
      </c>
      <c r="S37" s="465">
        <f t="shared" si="28"/>
        <v>0</v>
      </c>
      <c r="T37" s="465">
        <f t="shared" si="28"/>
        <v>0</v>
      </c>
      <c r="U37" s="465">
        <f t="shared" si="28"/>
        <v>0</v>
      </c>
      <c r="V37" s="465">
        <f t="shared" si="28"/>
        <v>0</v>
      </c>
      <c r="W37" s="465">
        <f t="shared" si="28"/>
        <v>0</v>
      </c>
      <c r="X37" s="465">
        <f t="shared" si="28"/>
        <v>0</v>
      </c>
      <c r="Y37" s="465">
        <f t="shared" si="28"/>
        <v>0</v>
      </c>
      <c r="Z37" s="465">
        <f t="shared" si="28"/>
        <v>344165.17</v>
      </c>
      <c r="AA37" s="465">
        <f t="shared" si="28"/>
        <v>0</v>
      </c>
      <c r="AB37" s="465">
        <f t="shared" si="28"/>
        <v>0</v>
      </c>
      <c r="AC37" s="465">
        <f t="shared" si="28"/>
        <v>0</v>
      </c>
      <c r="AD37" s="465">
        <f t="shared" si="28"/>
        <v>0</v>
      </c>
      <c r="AE37" s="465">
        <f t="shared" si="28"/>
        <v>0</v>
      </c>
      <c r="AF37" s="465">
        <f t="shared" si="28"/>
        <v>0</v>
      </c>
      <c r="AG37" s="465">
        <f t="shared" si="28"/>
        <v>0</v>
      </c>
      <c r="AH37" s="465">
        <f t="shared" si="28"/>
        <v>0</v>
      </c>
      <c r="AI37" s="465">
        <f t="shared" si="28"/>
        <v>0</v>
      </c>
      <c r="AJ37" s="465">
        <f t="shared" si="28"/>
        <v>0</v>
      </c>
      <c r="AK37" s="465">
        <f t="shared" si="28"/>
        <v>0</v>
      </c>
      <c r="AL37" s="465">
        <f t="shared" si="28"/>
        <v>0</v>
      </c>
      <c r="AM37" s="465">
        <f t="shared" si="28"/>
        <v>0</v>
      </c>
      <c r="AN37" s="465">
        <f t="shared" si="28"/>
        <v>0</v>
      </c>
      <c r="AO37" s="465">
        <f t="shared" si="28"/>
        <v>0</v>
      </c>
      <c r="AP37" s="465">
        <f t="shared" si="28"/>
        <v>0</v>
      </c>
      <c r="AQ37" s="465">
        <f t="shared" si="28"/>
        <v>0</v>
      </c>
      <c r="AR37" s="465">
        <f t="shared" si="28"/>
        <v>0</v>
      </c>
      <c r="AS37" s="465">
        <f t="shared" si="28"/>
        <v>0</v>
      </c>
      <c r="AT37" s="465">
        <f t="shared" si="28"/>
        <v>0</v>
      </c>
      <c r="AU37" s="465">
        <f t="shared" si="28"/>
        <v>0</v>
      </c>
      <c r="AV37" s="465">
        <f t="shared" si="28"/>
        <v>0</v>
      </c>
      <c r="AW37" s="465">
        <f t="shared" si="28"/>
        <v>96400</v>
      </c>
      <c r="AX37" s="465">
        <f t="shared" si="28"/>
        <v>0</v>
      </c>
      <c r="AY37" s="465">
        <f t="shared" si="28"/>
        <v>0</v>
      </c>
      <c r="AZ37" s="465">
        <f t="shared" si="28"/>
        <v>0</v>
      </c>
      <c r="BA37" s="465">
        <f t="shared" si="28"/>
        <v>0</v>
      </c>
      <c r="BB37" s="465">
        <f t="shared" si="28"/>
        <v>0</v>
      </c>
      <c r="BC37" s="465">
        <f t="shared" si="28"/>
        <v>0</v>
      </c>
      <c r="BD37" s="465">
        <f t="shared" si="28"/>
        <v>96400</v>
      </c>
      <c r="BE37" s="465">
        <f t="shared" si="28"/>
        <v>0</v>
      </c>
      <c r="BF37" s="465">
        <f t="shared" si="28"/>
        <v>0</v>
      </c>
      <c r="BG37" s="465">
        <f t="shared" si="28"/>
        <v>0</v>
      </c>
      <c r="BH37" s="465">
        <f t="shared" si="28"/>
        <v>0</v>
      </c>
      <c r="BI37" s="465">
        <f t="shared" si="28"/>
        <v>0</v>
      </c>
      <c r="BJ37" s="465">
        <f t="shared" si="28"/>
        <v>0</v>
      </c>
      <c r="BK37" s="465">
        <f t="shared" si="28"/>
        <v>0</v>
      </c>
      <c r="BL37" s="465">
        <f t="shared" si="28"/>
        <v>0</v>
      </c>
      <c r="BM37" s="465">
        <f t="shared" si="28"/>
        <v>0</v>
      </c>
      <c r="BN37" s="465">
        <f t="shared" si="28"/>
        <v>0</v>
      </c>
      <c r="BO37" s="465">
        <f t="shared" si="28"/>
        <v>0</v>
      </c>
      <c r="BP37" s="465">
        <f t="shared" si="28"/>
        <v>0</v>
      </c>
      <c r="BQ37" s="465">
        <f t="shared" si="28"/>
        <v>0</v>
      </c>
      <c r="BR37" s="465">
        <f t="shared" ref="BR37:CE37" si="29">BR38</f>
        <v>0</v>
      </c>
      <c r="BS37" s="465">
        <f t="shared" si="29"/>
        <v>0</v>
      </c>
      <c r="BT37" s="465">
        <f t="shared" si="29"/>
        <v>0</v>
      </c>
      <c r="BU37" s="465">
        <f t="shared" si="29"/>
        <v>0</v>
      </c>
      <c r="BV37" s="465">
        <f t="shared" si="29"/>
        <v>0</v>
      </c>
      <c r="BW37" s="465">
        <f t="shared" si="29"/>
        <v>0</v>
      </c>
      <c r="BX37" s="465">
        <f t="shared" si="29"/>
        <v>0</v>
      </c>
      <c r="BY37" s="465">
        <f t="shared" si="29"/>
        <v>0</v>
      </c>
      <c r="BZ37" s="465">
        <f t="shared" si="29"/>
        <v>0</v>
      </c>
      <c r="CA37" s="465">
        <f t="shared" si="29"/>
        <v>0</v>
      </c>
      <c r="CB37" s="465">
        <f t="shared" si="29"/>
        <v>0</v>
      </c>
      <c r="CC37" s="465">
        <f t="shared" si="29"/>
        <v>0</v>
      </c>
      <c r="CD37" s="465">
        <f t="shared" si="29"/>
        <v>0</v>
      </c>
      <c r="CE37" s="465">
        <f t="shared" si="29"/>
        <v>0</v>
      </c>
      <c r="CG37" s="465">
        <f>CG38</f>
        <v>0</v>
      </c>
      <c r="CH37" s="465">
        <f>CH38</f>
        <v>0</v>
      </c>
    </row>
    <row r="38" customHeight="1" spans="1:86">
      <c r="A38" s="438"/>
      <c r="B38" s="438" t="s">
        <v>143</v>
      </c>
      <c r="C38" s="439"/>
      <c r="D38" s="438"/>
      <c r="E38" s="439" t="s">
        <v>144</v>
      </c>
      <c r="F38" s="465">
        <f t="shared" ref="F38:BQ38" si="30">SUM(F39:F41)</f>
        <v>440565.17</v>
      </c>
      <c r="G38" s="465">
        <f t="shared" si="30"/>
        <v>440565.17</v>
      </c>
      <c r="H38" s="465">
        <f t="shared" si="30"/>
        <v>344165.17</v>
      </c>
      <c r="I38" s="465">
        <f t="shared" si="30"/>
        <v>0</v>
      </c>
      <c r="J38" s="465">
        <f t="shared" si="30"/>
        <v>0</v>
      </c>
      <c r="K38" s="465">
        <f t="shared" si="30"/>
        <v>0</v>
      </c>
      <c r="L38" s="465">
        <f t="shared" si="30"/>
        <v>0</v>
      </c>
      <c r="M38" s="465">
        <f t="shared" si="30"/>
        <v>0</v>
      </c>
      <c r="N38" s="465">
        <f t="shared" si="30"/>
        <v>0</v>
      </c>
      <c r="O38" s="465">
        <f t="shared" si="30"/>
        <v>0</v>
      </c>
      <c r="P38" s="465">
        <f t="shared" si="30"/>
        <v>0</v>
      </c>
      <c r="Q38" s="465">
        <f t="shared" si="30"/>
        <v>0</v>
      </c>
      <c r="R38" s="465">
        <f t="shared" si="30"/>
        <v>0</v>
      </c>
      <c r="S38" s="465">
        <f t="shared" si="30"/>
        <v>0</v>
      </c>
      <c r="T38" s="465">
        <f t="shared" si="30"/>
        <v>0</v>
      </c>
      <c r="U38" s="465">
        <f t="shared" si="30"/>
        <v>0</v>
      </c>
      <c r="V38" s="465">
        <f t="shared" si="30"/>
        <v>0</v>
      </c>
      <c r="W38" s="465">
        <f t="shared" si="30"/>
        <v>0</v>
      </c>
      <c r="X38" s="465">
        <f t="shared" si="30"/>
        <v>0</v>
      </c>
      <c r="Y38" s="465">
        <f t="shared" si="30"/>
        <v>0</v>
      </c>
      <c r="Z38" s="465">
        <f t="shared" si="30"/>
        <v>344165.17</v>
      </c>
      <c r="AA38" s="465">
        <f t="shared" si="30"/>
        <v>0</v>
      </c>
      <c r="AB38" s="465">
        <f t="shared" si="30"/>
        <v>0</v>
      </c>
      <c r="AC38" s="465">
        <f t="shared" si="30"/>
        <v>0</v>
      </c>
      <c r="AD38" s="465">
        <f t="shared" si="30"/>
        <v>0</v>
      </c>
      <c r="AE38" s="465">
        <f t="shared" si="30"/>
        <v>0</v>
      </c>
      <c r="AF38" s="465">
        <f t="shared" si="30"/>
        <v>0</v>
      </c>
      <c r="AG38" s="465">
        <f t="shared" si="30"/>
        <v>0</v>
      </c>
      <c r="AH38" s="465">
        <f t="shared" si="30"/>
        <v>0</v>
      </c>
      <c r="AI38" s="465">
        <f t="shared" si="30"/>
        <v>0</v>
      </c>
      <c r="AJ38" s="465">
        <f t="shared" si="30"/>
        <v>0</v>
      </c>
      <c r="AK38" s="465">
        <f t="shared" si="30"/>
        <v>0</v>
      </c>
      <c r="AL38" s="465">
        <f t="shared" si="30"/>
        <v>0</v>
      </c>
      <c r="AM38" s="465">
        <f t="shared" si="30"/>
        <v>0</v>
      </c>
      <c r="AN38" s="465">
        <f t="shared" si="30"/>
        <v>0</v>
      </c>
      <c r="AO38" s="465">
        <f t="shared" si="30"/>
        <v>0</v>
      </c>
      <c r="AP38" s="465">
        <f t="shared" si="30"/>
        <v>0</v>
      </c>
      <c r="AQ38" s="465">
        <f t="shared" si="30"/>
        <v>0</v>
      </c>
      <c r="AR38" s="465">
        <f t="shared" si="30"/>
        <v>0</v>
      </c>
      <c r="AS38" s="465">
        <f t="shared" si="30"/>
        <v>0</v>
      </c>
      <c r="AT38" s="465">
        <f t="shared" si="30"/>
        <v>0</v>
      </c>
      <c r="AU38" s="465">
        <f t="shared" si="30"/>
        <v>0</v>
      </c>
      <c r="AV38" s="465">
        <f t="shared" si="30"/>
        <v>0</v>
      </c>
      <c r="AW38" s="465">
        <f t="shared" si="30"/>
        <v>96400</v>
      </c>
      <c r="AX38" s="465">
        <f t="shared" si="30"/>
        <v>0</v>
      </c>
      <c r="AY38" s="465">
        <f t="shared" si="30"/>
        <v>0</v>
      </c>
      <c r="AZ38" s="465">
        <f t="shared" si="30"/>
        <v>0</v>
      </c>
      <c r="BA38" s="465">
        <f t="shared" si="30"/>
        <v>0</v>
      </c>
      <c r="BB38" s="465">
        <f t="shared" si="30"/>
        <v>0</v>
      </c>
      <c r="BC38" s="465">
        <f t="shared" si="30"/>
        <v>0</v>
      </c>
      <c r="BD38" s="465">
        <f t="shared" si="30"/>
        <v>96400</v>
      </c>
      <c r="BE38" s="465">
        <f t="shared" si="30"/>
        <v>0</v>
      </c>
      <c r="BF38" s="465">
        <f t="shared" si="30"/>
        <v>0</v>
      </c>
      <c r="BG38" s="465">
        <f t="shared" si="30"/>
        <v>0</v>
      </c>
      <c r="BH38" s="465">
        <f t="shared" si="30"/>
        <v>0</v>
      </c>
      <c r="BI38" s="465">
        <f t="shared" si="30"/>
        <v>0</v>
      </c>
      <c r="BJ38" s="465">
        <f t="shared" si="30"/>
        <v>0</v>
      </c>
      <c r="BK38" s="465">
        <f t="shared" si="30"/>
        <v>0</v>
      </c>
      <c r="BL38" s="465">
        <f t="shared" si="30"/>
        <v>0</v>
      </c>
      <c r="BM38" s="465">
        <f t="shared" si="30"/>
        <v>0</v>
      </c>
      <c r="BN38" s="465">
        <f t="shared" si="30"/>
        <v>0</v>
      </c>
      <c r="BO38" s="465">
        <f t="shared" si="30"/>
        <v>0</v>
      </c>
      <c r="BP38" s="465">
        <f t="shared" si="30"/>
        <v>0</v>
      </c>
      <c r="BQ38" s="465">
        <f t="shared" si="30"/>
        <v>0</v>
      </c>
      <c r="BR38" s="465">
        <f t="shared" ref="BR38:CE38" si="31">SUM(BR39:BR41)</f>
        <v>0</v>
      </c>
      <c r="BS38" s="465">
        <f t="shared" si="31"/>
        <v>0</v>
      </c>
      <c r="BT38" s="465">
        <f t="shared" si="31"/>
        <v>0</v>
      </c>
      <c r="BU38" s="465">
        <f t="shared" si="31"/>
        <v>0</v>
      </c>
      <c r="BV38" s="465">
        <f t="shared" si="31"/>
        <v>0</v>
      </c>
      <c r="BW38" s="465">
        <f t="shared" si="31"/>
        <v>0</v>
      </c>
      <c r="BX38" s="465">
        <f t="shared" si="31"/>
        <v>0</v>
      </c>
      <c r="BY38" s="465">
        <f t="shared" si="31"/>
        <v>0</v>
      </c>
      <c r="BZ38" s="465">
        <f t="shared" si="31"/>
        <v>0</v>
      </c>
      <c r="CA38" s="465">
        <f t="shared" si="31"/>
        <v>0</v>
      </c>
      <c r="CB38" s="465">
        <f t="shared" si="31"/>
        <v>0</v>
      </c>
      <c r="CC38" s="465">
        <f t="shared" si="31"/>
        <v>0</v>
      </c>
      <c r="CD38" s="465">
        <f t="shared" si="31"/>
        <v>0</v>
      </c>
      <c r="CE38" s="465">
        <f t="shared" si="31"/>
        <v>0</v>
      </c>
      <c r="CG38" s="465">
        <f>SUM(CG39:CG41)</f>
        <v>0</v>
      </c>
      <c r="CH38" s="465">
        <f>SUM(CH39:CH41)</f>
        <v>0</v>
      </c>
    </row>
    <row r="39" customHeight="1" spans="1:86">
      <c r="A39" s="438" t="s">
        <v>107</v>
      </c>
      <c r="B39" s="438" t="s">
        <v>107</v>
      </c>
      <c r="C39" s="439">
        <v>2101101</v>
      </c>
      <c r="D39" s="438" t="s">
        <v>107</v>
      </c>
      <c r="E39" s="439" t="s">
        <v>145</v>
      </c>
      <c r="F39" s="465">
        <v>227015.81</v>
      </c>
      <c r="G39" s="465">
        <v>227015.81</v>
      </c>
      <c r="H39" s="465">
        <v>187015.81</v>
      </c>
      <c r="I39" s="465">
        <v>0</v>
      </c>
      <c r="J39" s="465">
        <v>0</v>
      </c>
      <c r="K39" s="465">
        <v>0</v>
      </c>
      <c r="L39" s="465">
        <v>0</v>
      </c>
      <c r="M39" s="465">
        <v>0</v>
      </c>
      <c r="N39" s="465">
        <v>0</v>
      </c>
      <c r="O39" s="465">
        <v>0</v>
      </c>
      <c r="P39" s="465">
        <v>0</v>
      </c>
      <c r="Q39" s="465">
        <v>0</v>
      </c>
      <c r="R39" s="465">
        <v>0</v>
      </c>
      <c r="S39" s="465">
        <v>0</v>
      </c>
      <c r="T39" s="465">
        <v>0</v>
      </c>
      <c r="U39" s="465">
        <v>0</v>
      </c>
      <c r="V39" s="465">
        <v>0</v>
      </c>
      <c r="W39" s="465">
        <v>0</v>
      </c>
      <c r="X39" s="465">
        <v>0</v>
      </c>
      <c r="Y39" s="465">
        <v>0</v>
      </c>
      <c r="Z39" s="465">
        <v>187015.81</v>
      </c>
      <c r="AA39" s="465">
        <v>0</v>
      </c>
      <c r="AB39" s="465">
        <v>0</v>
      </c>
      <c r="AC39" s="465">
        <v>0</v>
      </c>
      <c r="AD39" s="465">
        <v>0</v>
      </c>
      <c r="AE39" s="465">
        <v>0</v>
      </c>
      <c r="AF39" s="465">
        <v>0</v>
      </c>
      <c r="AG39" s="465">
        <v>0</v>
      </c>
      <c r="AH39" s="465">
        <v>0</v>
      </c>
      <c r="AI39" s="465">
        <v>0</v>
      </c>
      <c r="AJ39" s="465">
        <v>0</v>
      </c>
      <c r="AK39" s="465">
        <v>0</v>
      </c>
      <c r="AL39" s="465">
        <v>0</v>
      </c>
      <c r="AM39" s="465">
        <v>0</v>
      </c>
      <c r="AN39" s="465">
        <v>0</v>
      </c>
      <c r="AO39" s="465">
        <v>0</v>
      </c>
      <c r="AP39" s="465">
        <v>0</v>
      </c>
      <c r="AQ39" s="465">
        <v>0</v>
      </c>
      <c r="AR39" s="465">
        <v>0</v>
      </c>
      <c r="AS39" s="465">
        <v>0</v>
      </c>
      <c r="AT39" s="465">
        <v>0</v>
      </c>
      <c r="AU39" s="465">
        <v>0</v>
      </c>
      <c r="AV39" s="465">
        <v>0</v>
      </c>
      <c r="AW39" s="465">
        <v>40000</v>
      </c>
      <c r="AX39" s="465">
        <v>0</v>
      </c>
      <c r="AY39" s="465">
        <v>0</v>
      </c>
      <c r="AZ39" s="465">
        <v>0</v>
      </c>
      <c r="BA39" s="465">
        <v>0</v>
      </c>
      <c r="BB39" s="465">
        <v>0</v>
      </c>
      <c r="BC39" s="465">
        <v>0</v>
      </c>
      <c r="BD39" s="465">
        <v>40000</v>
      </c>
      <c r="BE39" s="465">
        <v>0</v>
      </c>
      <c r="BF39" s="465">
        <v>0</v>
      </c>
      <c r="BG39" s="465">
        <v>0</v>
      </c>
      <c r="BH39" s="465">
        <v>0</v>
      </c>
      <c r="BI39" s="465">
        <v>0</v>
      </c>
      <c r="BJ39" s="465">
        <v>0</v>
      </c>
      <c r="BK39" s="465">
        <v>0</v>
      </c>
      <c r="BL39" s="465">
        <v>0</v>
      </c>
      <c r="BM39" s="465">
        <v>0</v>
      </c>
      <c r="BN39" s="465">
        <v>0</v>
      </c>
      <c r="BO39" s="465">
        <v>0</v>
      </c>
      <c r="BP39" s="465">
        <v>0</v>
      </c>
      <c r="BQ39" s="465">
        <v>0</v>
      </c>
      <c r="BR39" s="465">
        <v>0</v>
      </c>
      <c r="BS39" s="465">
        <v>0</v>
      </c>
      <c r="BT39" s="465">
        <v>0</v>
      </c>
      <c r="BU39" s="465">
        <v>0</v>
      </c>
      <c r="BV39" s="465">
        <v>0</v>
      </c>
      <c r="BW39" s="465">
        <v>0</v>
      </c>
      <c r="BX39" s="465">
        <v>0</v>
      </c>
      <c r="BY39" s="465">
        <v>0</v>
      </c>
      <c r="BZ39" s="465">
        <v>0</v>
      </c>
      <c r="CA39" s="465">
        <v>0</v>
      </c>
      <c r="CB39" s="465">
        <v>0</v>
      </c>
      <c r="CC39" s="465">
        <v>0</v>
      </c>
      <c r="CD39" s="465">
        <v>0</v>
      </c>
      <c r="CE39" s="465">
        <v>0</v>
      </c>
      <c r="CG39" s="465">
        <v>0</v>
      </c>
      <c r="CH39" s="465">
        <v>0</v>
      </c>
    </row>
    <row r="40" customHeight="1" spans="1:86">
      <c r="A40" s="438" t="s">
        <v>107</v>
      </c>
      <c r="B40" s="438" t="s">
        <v>107</v>
      </c>
      <c r="C40" s="439">
        <v>2101102</v>
      </c>
      <c r="D40" s="438" t="s">
        <v>107</v>
      </c>
      <c r="E40" s="439" t="s">
        <v>146</v>
      </c>
      <c r="F40" s="465">
        <v>195549.36</v>
      </c>
      <c r="G40" s="465">
        <v>195549.36</v>
      </c>
      <c r="H40" s="465">
        <v>157149.36</v>
      </c>
      <c r="I40" s="465">
        <v>0</v>
      </c>
      <c r="J40" s="465">
        <v>0</v>
      </c>
      <c r="K40" s="465">
        <v>0</v>
      </c>
      <c r="L40" s="465">
        <v>0</v>
      </c>
      <c r="M40" s="465">
        <v>0</v>
      </c>
      <c r="N40" s="465">
        <v>0</v>
      </c>
      <c r="O40" s="465">
        <v>0</v>
      </c>
      <c r="P40" s="465">
        <v>0</v>
      </c>
      <c r="Q40" s="465">
        <v>0</v>
      </c>
      <c r="R40" s="465">
        <v>0</v>
      </c>
      <c r="S40" s="465">
        <v>0</v>
      </c>
      <c r="T40" s="465">
        <v>0</v>
      </c>
      <c r="U40" s="465">
        <v>0</v>
      </c>
      <c r="V40" s="465">
        <v>0</v>
      </c>
      <c r="W40" s="465">
        <v>0</v>
      </c>
      <c r="X40" s="465">
        <v>0</v>
      </c>
      <c r="Y40" s="465">
        <v>0</v>
      </c>
      <c r="Z40" s="465">
        <v>157149.36</v>
      </c>
      <c r="AA40" s="465">
        <v>0</v>
      </c>
      <c r="AB40" s="465">
        <v>0</v>
      </c>
      <c r="AC40" s="465">
        <v>0</v>
      </c>
      <c r="AD40" s="465">
        <v>0</v>
      </c>
      <c r="AE40" s="465">
        <v>0</v>
      </c>
      <c r="AF40" s="465">
        <v>0</v>
      </c>
      <c r="AG40" s="465">
        <v>0</v>
      </c>
      <c r="AH40" s="465">
        <v>0</v>
      </c>
      <c r="AI40" s="465">
        <v>0</v>
      </c>
      <c r="AJ40" s="465">
        <v>0</v>
      </c>
      <c r="AK40" s="465">
        <v>0</v>
      </c>
      <c r="AL40" s="465">
        <v>0</v>
      </c>
      <c r="AM40" s="465">
        <v>0</v>
      </c>
      <c r="AN40" s="465">
        <v>0</v>
      </c>
      <c r="AO40" s="465">
        <v>0</v>
      </c>
      <c r="AP40" s="465">
        <v>0</v>
      </c>
      <c r="AQ40" s="465">
        <v>0</v>
      </c>
      <c r="AR40" s="465">
        <v>0</v>
      </c>
      <c r="AS40" s="465">
        <v>0</v>
      </c>
      <c r="AT40" s="465">
        <v>0</v>
      </c>
      <c r="AU40" s="465">
        <v>0</v>
      </c>
      <c r="AV40" s="465">
        <v>0</v>
      </c>
      <c r="AW40" s="465">
        <v>38400</v>
      </c>
      <c r="AX40" s="465">
        <v>0</v>
      </c>
      <c r="AY40" s="465">
        <v>0</v>
      </c>
      <c r="AZ40" s="465">
        <v>0</v>
      </c>
      <c r="BA40" s="465">
        <v>0</v>
      </c>
      <c r="BB40" s="465">
        <v>0</v>
      </c>
      <c r="BC40" s="465">
        <v>0</v>
      </c>
      <c r="BD40" s="465">
        <v>38400</v>
      </c>
      <c r="BE40" s="465">
        <v>0</v>
      </c>
      <c r="BF40" s="465">
        <v>0</v>
      </c>
      <c r="BG40" s="465">
        <v>0</v>
      </c>
      <c r="BH40" s="465">
        <v>0</v>
      </c>
      <c r="BI40" s="465">
        <v>0</v>
      </c>
      <c r="BJ40" s="465">
        <v>0</v>
      </c>
      <c r="BK40" s="465">
        <v>0</v>
      </c>
      <c r="BL40" s="465">
        <v>0</v>
      </c>
      <c r="BM40" s="465">
        <v>0</v>
      </c>
      <c r="BN40" s="465">
        <v>0</v>
      </c>
      <c r="BO40" s="465">
        <v>0</v>
      </c>
      <c r="BP40" s="465">
        <v>0</v>
      </c>
      <c r="BQ40" s="465">
        <v>0</v>
      </c>
      <c r="BR40" s="465">
        <v>0</v>
      </c>
      <c r="BS40" s="465">
        <v>0</v>
      </c>
      <c r="BT40" s="465">
        <v>0</v>
      </c>
      <c r="BU40" s="465">
        <v>0</v>
      </c>
      <c r="BV40" s="465">
        <v>0</v>
      </c>
      <c r="BW40" s="465">
        <v>0</v>
      </c>
      <c r="BX40" s="465">
        <v>0</v>
      </c>
      <c r="BY40" s="465">
        <v>0</v>
      </c>
      <c r="BZ40" s="465">
        <v>0</v>
      </c>
      <c r="CA40" s="465">
        <v>0</v>
      </c>
      <c r="CB40" s="465">
        <v>0</v>
      </c>
      <c r="CC40" s="465">
        <v>0</v>
      </c>
      <c r="CD40" s="465">
        <v>0</v>
      </c>
      <c r="CE40" s="465">
        <v>0</v>
      </c>
      <c r="CG40" s="465">
        <v>0</v>
      </c>
      <c r="CH40" s="465">
        <v>0</v>
      </c>
    </row>
    <row r="41" customHeight="1" spans="1:86">
      <c r="A41" s="438" t="s">
        <v>107</v>
      </c>
      <c r="B41" s="438" t="s">
        <v>107</v>
      </c>
      <c r="C41" s="439">
        <v>2101199</v>
      </c>
      <c r="D41" s="438" t="s">
        <v>107</v>
      </c>
      <c r="E41" s="439" t="s">
        <v>147</v>
      </c>
      <c r="F41" s="465">
        <v>18000</v>
      </c>
      <c r="G41" s="465">
        <v>18000</v>
      </c>
      <c r="H41" s="465">
        <v>0</v>
      </c>
      <c r="I41" s="465">
        <v>0</v>
      </c>
      <c r="J41" s="465">
        <v>0</v>
      </c>
      <c r="K41" s="465">
        <v>0</v>
      </c>
      <c r="L41" s="465">
        <v>0</v>
      </c>
      <c r="M41" s="465">
        <v>0</v>
      </c>
      <c r="N41" s="465">
        <v>0</v>
      </c>
      <c r="O41" s="465">
        <v>0</v>
      </c>
      <c r="P41" s="465">
        <v>0</v>
      </c>
      <c r="Q41" s="465">
        <v>0</v>
      </c>
      <c r="R41" s="465">
        <v>0</v>
      </c>
      <c r="S41" s="465">
        <v>0</v>
      </c>
      <c r="T41" s="465">
        <v>0</v>
      </c>
      <c r="U41" s="465">
        <v>0</v>
      </c>
      <c r="V41" s="465">
        <v>0</v>
      </c>
      <c r="W41" s="465">
        <v>0</v>
      </c>
      <c r="X41" s="465">
        <v>0</v>
      </c>
      <c r="Y41" s="465">
        <v>0</v>
      </c>
      <c r="Z41" s="465">
        <v>0</v>
      </c>
      <c r="AA41" s="465">
        <v>0</v>
      </c>
      <c r="AB41" s="465">
        <v>0</v>
      </c>
      <c r="AC41" s="465">
        <v>0</v>
      </c>
      <c r="AD41" s="465">
        <v>0</v>
      </c>
      <c r="AE41" s="465">
        <v>0</v>
      </c>
      <c r="AF41" s="465">
        <v>0</v>
      </c>
      <c r="AG41" s="465">
        <v>0</v>
      </c>
      <c r="AH41" s="465">
        <v>0</v>
      </c>
      <c r="AI41" s="465">
        <v>0</v>
      </c>
      <c r="AJ41" s="465">
        <v>0</v>
      </c>
      <c r="AK41" s="465">
        <v>0</v>
      </c>
      <c r="AL41" s="465">
        <v>0</v>
      </c>
      <c r="AM41" s="465">
        <v>0</v>
      </c>
      <c r="AN41" s="465">
        <v>0</v>
      </c>
      <c r="AO41" s="465">
        <v>0</v>
      </c>
      <c r="AP41" s="465">
        <v>0</v>
      </c>
      <c r="AQ41" s="465">
        <v>0</v>
      </c>
      <c r="AR41" s="465">
        <v>0</v>
      </c>
      <c r="AS41" s="465">
        <v>0</v>
      </c>
      <c r="AT41" s="465">
        <v>0</v>
      </c>
      <c r="AU41" s="465">
        <v>0</v>
      </c>
      <c r="AV41" s="465">
        <v>0</v>
      </c>
      <c r="AW41" s="465">
        <v>18000</v>
      </c>
      <c r="AX41" s="465">
        <v>0</v>
      </c>
      <c r="AY41" s="465">
        <v>0</v>
      </c>
      <c r="AZ41" s="465">
        <v>0</v>
      </c>
      <c r="BA41" s="465">
        <v>0</v>
      </c>
      <c r="BB41" s="465">
        <v>0</v>
      </c>
      <c r="BC41" s="465">
        <v>0</v>
      </c>
      <c r="BD41" s="465">
        <v>18000</v>
      </c>
      <c r="BE41" s="465">
        <v>0</v>
      </c>
      <c r="BF41" s="465">
        <v>0</v>
      </c>
      <c r="BG41" s="465">
        <v>0</v>
      </c>
      <c r="BH41" s="465">
        <v>0</v>
      </c>
      <c r="BI41" s="465">
        <v>0</v>
      </c>
      <c r="BJ41" s="465">
        <v>0</v>
      </c>
      <c r="BK41" s="465">
        <v>0</v>
      </c>
      <c r="BL41" s="465">
        <v>0</v>
      </c>
      <c r="BM41" s="465">
        <v>0</v>
      </c>
      <c r="BN41" s="465">
        <v>0</v>
      </c>
      <c r="BO41" s="465">
        <v>0</v>
      </c>
      <c r="BP41" s="465">
        <v>0</v>
      </c>
      <c r="BQ41" s="465">
        <v>0</v>
      </c>
      <c r="BR41" s="465">
        <v>0</v>
      </c>
      <c r="BS41" s="465">
        <v>0</v>
      </c>
      <c r="BT41" s="465">
        <v>0</v>
      </c>
      <c r="BU41" s="465">
        <v>0</v>
      </c>
      <c r="BV41" s="465">
        <v>0</v>
      </c>
      <c r="BW41" s="465">
        <v>0</v>
      </c>
      <c r="BX41" s="465">
        <v>0</v>
      </c>
      <c r="BY41" s="465">
        <v>0</v>
      </c>
      <c r="BZ41" s="465">
        <v>0</v>
      </c>
      <c r="CA41" s="465">
        <v>0</v>
      </c>
      <c r="CB41" s="465">
        <v>0</v>
      </c>
      <c r="CC41" s="465">
        <v>0</v>
      </c>
      <c r="CD41" s="465">
        <v>0</v>
      </c>
      <c r="CE41" s="465">
        <v>0</v>
      </c>
      <c r="CG41" s="465">
        <v>0</v>
      </c>
      <c r="CH41" s="465">
        <v>0</v>
      </c>
    </row>
    <row r="42" customHeight="1" spans="1:86">
      <c r="A42" s="438" t="s">
        <v>148</v>
      </c>
      <c r="B42" s="438"/>
      <c r="C42" s="439"/>
      <c r="D42" s="438"/>
      <c r="E42" s="439" t="s">
        <v>149</v>
      </c>
      <c r="F42" s="465">
        <f t="shared" ref="F42:BQ42" si="32">F43+F45</f>
        <v>716510.65</v>
      </c>
      <c r="G42" s="465">
        <f t="shared" si="32"/>
        <v>429510.65</v>
      </c>
      <c r="H42" s="465">
        <f t="shared" si="32"/>
        <v>316266.89</v>
      </c>
      <c r="I42" s="465">
        <f t="shared" si="32"/>
        <v>132432</v>
      </c>
      <c r="J42" s="465">
        <f t="shared" si="32"/>
        <v>15444</v>
      </c>
      <c r="K42" s="465">
        <f t="shared" si="32"/>
        <v>0</v>
      </c>
      <c r="L42" s="465">
        <f t="shared" si="32"/>
        <v>4644</v>
      </c>
      <c r="M42" s="465">
        <f t="shared" si="32"/>
        <v>0</v>
      </c>
      <c r="N42" s="465">
        <f t="shared" si="32"/>
        <v>0</v>
      </c>
      <c r="O42" s="465">
        <f t="shared" si="32"/>
        <v>0</v>
      </c>
      <c r="P42" s="465">
        <f t="shared" si="32"/>
        <v>10800</v>
      </c>
      <c r="Q42" s="465">
        <f t="shared" si="32"/>
        <v>0</v>
      </c>
      <c r="R42" s="465">
        <f t="shared" si="32"/>
        <v>0</v>
      </c>
      <c r="S42" s="465">
        <f t="shared" si="32"/>
        <v>0</v>
      </c>
      <c r="T42" s="465">
        <f t="shared" si="32"/>
        <v>164040</v>
      </c>
      <c r="U42" s="465">
        <f t="shared" si="32"/>
        <v>104640</v>
      </c>
      <c r="V42" s="465">
        <f t="shared" si="32"/>
        <v>59400</v>
      </c>
      <c r="W42" s="465">
        <f t="shared" si="32"/>
        <v>0</v>
      </c>
      <c r="X42" s="465">
        <f t="shared" si="32"/>
        <v>0</v>
      </c>
      <c r="Y42" s="465">
        <f t="shared" si="32"/>
        <v>0</v>
      </c>
      <c r="Z42" s="465">
        <f t="shared" si="32"/>
        <v>0</v>
      </c>
      <c r="AA42" s="465">
        <f t="shared" si="32"/>
        <v>4350.89</v>
      </c>
      <c r="AB42" s="465">
        <f t="shared" si="32"/>
        <v>3625.74</v>
      </c>
      <c r="AC42" s="465">
        <f t="shared" si="32"/>
        <v>725.15</v>
      </c>
      <c r="AD42" s="465">
        <f t="shared" si="32"/>
        <v>0</v>
      </c>
      <c r="AE42" s="465">
        <f t="shared" si="32"/>
        <v>0</v>
      </c>
      <c r="AF42" s="465">
        <f t="shared" si="32"/>
        <v>0</v>
      </c>
      <c r="AG42" s="465">
        <f t="shared" si="32"/>
        <v>0</v>
      </c>
      <c r="AH42" s="465">
        <f t="shared" si="32"/>
        <v>0</v>
      </c>
      <c r="AI42" s="465">
        <f t="shared" si="32"/>
        <v>0</v>
      </c>
      <c r="AJ42" s="465">
        <f t="shared" si="32"/>
        <v>0</v>
      </c>
      <c r="AK42" s="465">
        <f t="shared" si="32"/>
        <v>113243.76</v>
      </c>
      <c r="AL42" s="465">
        <f t="shared" si="32"/>
        <v>48450</v>
      </c>
      <c r="AM42" s="465">
        <f t="shared" si="32"/>
        <v>0</v>
      </c>
      <c r="AN42" s="465">
        <f t="shared" si="32"/>
        <v>54000</v>
      </c>
      <c r="AO42" s="465">
        <f t="shared" si="32"/>
        <v>0</v>
      </c>
      <c r="AP42" s="465">
        <f t="shared" si="32"/>
        <v>3972.96</v>
      </c>
      <c r="AQ42" s="465">
        <f t="shared" si="32"/>
        <v>1986.48</v>
      </c>
      <c r="AR42" s="465">
        <f t="shared" si="32"/>
        <v>4834.32</v>
      </c>
      <c r="AS42" s="465">
        <f t="shared" si="32"/>
        <v>0</v>
      </c>
      <c r="AT42" s="465">
        <f t="shared" si="32"/>
        <v>0</v>
      </c>
      <c r="AU42" s="465">
        <f t="shared" si="32"/>
        <v>0</v>
      </c>
      <c r="AV42" s="465">
        <f t="shared" si="32"/>
        <v>0</v>
      </c>
      <c r="AW42" s="465">
        <f t="shared" si="32"/>
        <v>0</v>
      </c>
      <c r="AX42" s="465">
        <f t="shared" si="32"/>
        <v>0</v>
      </c>
      <c r="AY42" s="465">
        <f t="shared" si="32"/>
        <v>0</v>
      </c>
      <c r="AZ42" s="465">
        <f t="shared" si="32"/>
        <v>0</v>
      </c>
      <c r="BA42" s="465">
        <f t="shared" si="32"/>
        <v>0</v>
      </c>
      <c r="BB42" s="465">
        <f t="shared" si="32"/>
        <v>0</v>
      </c>
      <c r="BC42" s="465">
        <f t="shared" si="32"/>
        <v>0</v>
      </c>
      <c r="BD42" s="465">
        <f t="shared" si="32"/>
        <v>0</v>
      </c>
      <c r="BE42" s="465">
        <f t="shared" si="32"/>
        <v>0</v>
      </c>
      <c r="BF42" s="465">
        <f t="shared" si="32"/>
        <v>0</v>
      </c>
      <c r="BG42" s="465">
        <f t="shared" si="32"/>
        <v>0</v>
      </c>
      <c r="BH42" s="465">
        <f t="shared" si="32"/>
        <v>287000</v>
      </c>
      <c r="BI42" s="465">
        <f t="shared" si="32"/>
        <v>0</v>
      </c>
      <c r="BJ42" s="465">
        <f t="shared" si="32"/>
        <v>0</v>
      </c>
      <c r="BK42" s="465">
        <f t="shared" si="32"/>
        <v>0</v>
      </c>
      <c r="BL42" s="465">
        <f t="shared" si="32"/>
        <v>0</v>
      </c>
      <c r="BM42" s="465">
        <f t="shared" si="32"/>
        <v>0</v>
      </c>
      <c r="BN42" s="465">
        <f t="shared" si="32"/>
        <v>0</v>
      </c>
      <c r="BO42" s="465">
        <f t="shared" si="32"/>
        <v>0</v>
      </c>
      <c r="BP42" s="465">
        <f t="shared" si="32"/>
        <v>0</v>
      </c>
      <c r="BQ42" s="465">
        <f t="shared" si="32"/>
        <v>0</v>
      </c>
      <c r="BR42" s="465">
        <f t="shared" ref="BR42:CE42" si="33">BR43+BR45</f>
        <v>0</v>
      </c>
      <c r="BS42" s="465">
        <f t="shared" si="33"/>
        <v>0</v>
      </c>
      <c r="BT42" s="465">
        <f t="shared" si="33"/>
        <v>0</v>
      </c>
      <c r="BU42" s="465">
        <f t="shared" si="33"/>
        <v>0</v>
      </c>
      <c r="BV42" s="465">
        <f t="shared" si="33"/>
        <v>0</v>
      </c>
      <c r="BW42" s="465">
        <f t="shared" si="33"/>
        <v>0</v>
      </c>
      <c r="BX42" s="465">
        <f t="shared" si="33"/>
        <v>147000</v>
      </c>
      <c r="BY42" s="465">
        <f t="shared" si="33"/>
        <v>0</v>
      </c>
      <c r="BZ42" s="465">
        <f t="shared" si="33"/>
        <v>100000</v>
      </c>
      <c r="CA42" s="465">
        <f t="shared" si="33"/>
        <v>0</v>
      </c>
      <c r="CB42" s="465">
        <f t="shared" si="33"/>
        <v>0</v>
      </c>
      <c r="CC42" s="465">
        <f t="shared" si="33"/>
        <v>0</v>
      </c>
      <c r="CD42" s="465">
        <f t="shared" si="33"/>
        <v>0</v>
      </c>
      <c r="CE42" s="465">
        <f t="shared" si="33"/>
        <v>0</v>
      </c>
      <c r="CG42" s="465">
        <f>CG43+CG45</f>
        <v>0</v>
      </c>
      <c r="CH42" s="465">
        <f>CH43+CH45</f>
        <v>40000</v>
      </c>
    </row>
    <row r="43" customHeight="1" spans="1:86">
      <c r="A43" s="438"/>
      <c r="B43" s="438" t="s">
        <v>150</v>
      </c>
      <c r="C43" s="439"/>
      <c r="D43" s="438"/>
      <c r="E43" s="439" t="s">
        <v>151</v>
      </c>
      <c r="F43" s="465">
        <f t="shared" ref="F43:BQ43" si="34">F44</f>
        <v>676510.65</v>
      </c>
      <c r="G43" s="465">
        <f t="shared" si="34"/>
        <v>429510.65</v>
      </c>
      <c r="H43" s="465">
        <f t="shared" si="34"/>
        <v>316266.89</v>
      </c>
      <c r="I43" s="465">
        <f t="shared" si="34"/>
        <v>132432</v>
      </c>
      <c r="J43" s="465">
        <f t="shared" si="34"/>
        <v>15444</v>
      </c>
      <c r="K43" s="465">
        <f t="shared" si="34"/>
        <v>0</v>
      </c>
      <c r="L43" s="465">
        <f t="shared" si="34"/>
        <v>4644</v>
      </c>
      <c r="M43" s="465">
        <f t="shared" si="34"/>
        <v>0</v>
      </c>
      <c r="N43" s="465">
        <f t="shared" si="34"/>
        <v>0</v>
      </c>
      <c r="O43" s="465">
        <f t="shared" si="34"/>
        <v>0</v>
      </c>
      <c r="P43" s="465">
        <f t="shared" si="34"/>
        <v>10800</v>
      </c>
      <c r="Q43" s="465">
        <f t="shared" si="34"/>
        <v>0</v>
      </c>
      <c r="R43" s="465">
        <f t="shared" si="34"/>
        <v>0</v>
      </c>
      <c r="S43" s="465">
        <f t="shared" si="34"/>
        <v>0</v>
      </c>
      <c r="T43" s="465">
        <f t="shared" si="34"/>
        <v>164040</v>
      </c>
      <c r="U43" s="465">
        <f t="shared" si="34"/>
        <v>104640</v>
      </c>
      <c r="V43" s="465">
        <f t="shared" si="34"/>
        <v>59400</v>
      </c>
      <c r="W43" s="465">
        <f t="shared" si="34"/>
        <v>0</v>
      </c>
      <c r="X43" s="465">
        <f t="shared" si="34"/>
        <v>0</v>
      </c>
      <c r="Y43" s="465">
        <f t="shared" si="34"/>
        <v>0</v>
      </c>
      <c r="Z43" s="465">
        <f t="shared" si="34"/>
        <v>0</v>
      </c>
      <c r="AA43" s="465">
        <f t="shared" si="34"/>
        <v>4350.89</v>
      </c>
      <c r="AB43" s="465">
        <f t="shared" si="34"/>
        <v>3625.74</v>
      </c>
      <c r="AC43" s="465">
        <f t="shared" si="34"/>
        <v>725.15</v>
      </c>
      <c r="AD43" s="465">
        <f t="shared" si="34"/>
        <v>0</v>
      </c>
      <c r="AE43" s="465">
        <f t="shared" si="34"/>
        <v>0</v>
      </c>
      <c r="AF43" s="465">
        <f t="shared" si="34"/>
        <v>0</v>
      </c>
      <c r="AG43" s="465">
        <f t="shared" si="34"/>
        <v>0</v>
      </c>
      <c r="AH43" s="465">
        <f t="shared" si="34"/>
        <v>0</v>
      </c>
      <c r="AI43" s="465">
        <f t="shared" si="34"/>
        <v>0</v>
      </c>
      <c r="AJ43" s="465">
        <f t="shared" si="34"/>
        <v>0</v>
      </c>
      <c r="AK43" s="465">
        <f t="shared" si="34"/>
        <v>113243.76</v>
      </c>
      <c r="AL43" s="465">
        <f t="shared" si="34"/>
        <v>48450</v>
      </c>
      <c r="AM43" s="465">
        <f t="shared" si="34"/>
        <v>0</v>
      </c>
      <c r="AN43" s="465">
        <f t="shared" si="34"/>
        <v>54000</v>
      </c>
      <c r="AO43" s="465">
        <f t="shared" si="34"/>
        <v>0</v>
      </c>
      <c r="AP43" s="465">
        <f t="shared" si="34"/>
        <v>3972.96</v>
      </c>
      <c r="AQ43" s="465">
        <f t="shared" si="34"/>
        <v>1986.48</v>
      </c>
      <c r="AR43" s="465">
        <f t="shared" si="34"/>
        <v>4834.32</v>
      </c>
      <c r="AS43" s="465">
        <f t="shared" si="34"/>
        <v>0</v>
      </c>
      <c r="AT43" s="465">
        <f t="shared" si="34"/>
        <v>0</v>
      </c>
      <c r="AU43" s="465">
        <f t="shared" si="34"/>
        <v>0</v>
      </c>
      <c r="AV43" s="465">
        <f t="shared" si="34"/>
        <v>0</v>
      </c>
      <c r="AW43" s="465">
        <f t="shared" si="34"/>
        <v>0</v>
      </c>
      <c r="AX43" s="465">
        <f t="shared" si="34"/>
        <v>0</v>
      </c>
      <c r="AY43" s="465">
        <f t="shared" si="34"/>
        <v>0</v>
      </c>
      <c r="AZ43" s="465">
        <f t="shared" si="34"/>
        <v>0</v>
      </c>
      <c r="BA43" s="465">
        <f t="shared" si="34"/>
        <v>0</v>
      </c>
      <c r="BB43" s="465">
        <f t="shared" si="34"/>
        <v>0</v>
      </c>
      <c r="BC43" s="465">
        <f t="shared" si="34"/>
        <v>0</v>
      </c>
      <c r="BD43" s="465">
        <f t="shared" si="34"/>
        <v>0</v>
      </c>
      <c r="BE43" s="465">
        <f t="shared" si="34"/>
        <v>0</v>
      </c>
      <c r="BF43" s="465">
        <f t="shared" si="34"/>
        <v>0</v>
      </c>
      <c r="BG43" s="465">
        <f t="shared" si="34"/>
        <v>0</v>
      </c>
      <c r="BH43" s="465">
        <f t="shared" si="34"/>
        <v>247000</v>
      </c>
      <c r="BI43" s="465">
        <f t="shared" si="34"/>
        <v>0</v>
      </c>
      <c r="BJ43" s="465">
        <f t="shared" si="34"/>
        <v>0</v>
      </c>
      <c r="BK43" s="465">
        <f t="shared" si="34"/>
        <v>0</v>
      </c>
      <c r="BL43" s="465">
        <f t="shared" si="34"/>
        <v>0</v>
      </c>
      <c r="BM43" s="465">
        <f t="shared" si="34"/>
        <v>0</v>
      </c>
      <c r="BN43" s="465">
        <f t="shared" si="34"/>
        <v>0</v>
      </c>
      <c r="BO43" s="465">
        <f t="shared" si="34"/>
        <v>0</v>
      </c>
      <c r="BP43" s="465">
        <f t="shared" si="34"/>
        <v>0</v>
      </c>
      <c r="BQ43" s="465">
        <f t="shared" si="34"/>
        <v>0</v>
      </c>
      <c r="BR43" s="465">
        <f t="shared" ref="BR43:CE43" si="35">BR44</f>
        <v>0</v>
      </c>
      <c r="BS43" s="465">
        <f t="shared" si="35"/>
        <v>0</v>
      </c>
      <c r="BT43" s="465">
        <f t="shared" si="35"/>
        <v>0</v>
      </c>
      <c r="BU43" s="465">
        <f t="shared" si="35"/>
        <v>0</v>
      </c>
      <c r="BV43" s="465">
        <f t="shared" si="35"/>
        <v>0</v>
      </c>
      <c r="BW43" s="465">
        <f t="shared" si="35"/>
        <v>0</v>
      </c>
      <c r="BX43" s="465">
        <f t="shared" si="35"/>
        <v>147000</v>
      </c>
      <c r="BY43" s="465">
        <f t="shared" si="35"/>
        <v>0</v>
      </c>
      <c r="BZ43" s="465">
        <f t="shared" si="35"/>
        <v>100000</v>
      </c>
      <c r="CA43" s="465">
        <f t="shared" si="35"/>
        <v>0</v>
      </c>
      <c r="CB43" s="465">
        <f t="shared" si="35"/>
        <v>0</v>
      </c>
      <c r="CC43" s="465">
        <f t="shared" si="35"/>
        <v>0</v>
      </c>
      <c r="CD43" s="465">
        <f t="shared" si="35"/>
        <v>0</v>
      </c>
      <c r="CE43" s="465">
        <f t="shared" si="35"/>
        <v>0</v>
      </c>
      <c r="CG43" s="465">
        <f>CG44</f>
        <v>0</v>
      </c>
      <c r="CH43" s="465">
        <f>CH44</f>
        <v>0</v>
      </c>
    </row>
    <row r="44" customHeight="1" spans="1:86">
      <c r="A44" s="438" t="s">
        <v>107</v>
      </c>
      <c r="B44" s="438" t="s">
        <v>107</v>
      </c>
      <c r="C44" s="439">
        <v>2120199</v>
      </c>
      <c r="D44" s="438" t="s">
        <v>107</v>
      </c>
      <c r="E44" s="439" t="s">
        <v>152</v>
      </c>
      <c r="F44" s="465">
        <v>676510.65</v>
      </c>
      <c r="G44" s="465">
        <v>429510.65</v>
      </c>
      <c r="H44" s="465">
        <v>316266.89</v>
      </c>
      <c r="I44" s="465">
        <v>132432</v>
      </c>
      <c r="J44" s="465">
        <v>15444</v>
      </c>
      <c r="K44" s="465">
        <v>0</v>
      </c>
      <c r="L44" s="465">
        <v>4644</v>
      </c>
      <c r="M44" s="465">
        <v>0</v>
      </c>
      <c r="N44" s="465">
        <v>0</v>
      </c>
      <c r="O44" s="465">
        <v>0</v>
      </c>
      <c r="P44" s="465">
        <v>10800</v>
      </c>
      <c r="Q44" s="465">
        <v>0</v>
      </c>
      <c r="R44" s="465">
        <v>0</v>
      </c>
      <c r="S44" s="465">
        <v>0</v>
      </c>
      <c r="T44" s="465">
        <v>164040</v>
      </c>
      <c r="U44" s="465">
        <v>104640</v>
      </c>
      <c r="V44" s="465">
        <v>59400</v>
      </c>
      <c r="W44" s="465">
        <v>0</v>
      </c>
      <c r="X44" s="465">
        <v>0</v>
      </c>
      <c r="Y44" s="465">
        <v>0</v>
      </c>
      <c r="Z44" s="465">
        <v>0</v>
      </c>
      <c r="AA44" s="465">
        <v>4350.89</v>
      </c>
      <c r="AB44" s="465">
        <v>3625.74</v>
      </c>
      <c r="AC44" s="465">
        <v>725.15</v>
      </c>
      <c r="AD44" s="465">
        <v>0</v>
      </c>
      <c r="AE44" s="465">
        <v>0</v>
      </c>
      <c r="AF44" s="465">
        <v>0</v>
      </c>
      <c r="AG44" s="465">
        <v>0</v>
      </c>
      <c r="AH44" s="465">
        <v>0</v>
      </c>
      <c r="AI44" s="465">
        <v>0</v>
      </c>
      <c r="AJ44" s="465">
        <v>0</v>
      </c>
      <c r="AK44" s="465">
        <v>113243.76</v>
      </c>
      <c r="AL44" s="465">
        <v>48450</v>
      </c>
      <c r="AM44" s="465">
        <v>0</v>
      </c>
      <c r="AN44" s="465">
        <v>54000</v>
      </c>
      <c r="AO44" s="465">
        <v>0</v>
      </c>
      <c r="AP44" s="465">
        <v>3972.96</v>
      </c>
      <c r="AQ44" s="465">
        <v>1986.48</v>
      </c>
      <c r="AR44" s="465">
        <v>4834.32</v>
      </c>
      <c r="AS44" s="465">
        <v>0</v>
      </c>
      <c r="AT44" s="465">
        <v>0</v>
      </c>
      <c r="AU44" s="465">
        <v>0</v>
      </c>
      <c r="AV44" s="465">
        <v>0</v>
      </c>
      <c r="AW44" s="465">
        <v>0</v>
      </c>
      <c r="AX44" s="465">
        <v>0</v>
      </c>
      <c r="AY44" s="465">
        <v>0</v>
      </c>
      <c r="AZ44" s="465">
        <v>0</v>
      </c>
      <c r="BA44" s="465">
        <v>0</v>
      </c>
      <c r="BB44" s="465">
        <v>0</v>
      </c>
      <c r="BC44" s="465">
        <v>0</v>
      </c>
      <c r="BD44" s="465">
        <v>0</v>
      </c>
      <c r="BE44" s="465">
        <v>0</v>
      </c>
      <c r="BF44" s="465">
        <v>0</v>
      </c>
      <c r="BG44" s="465">
        <v>0</v>
      </c>
      <c r="BH44" s="465">
        <v>247000</v>
      </c>
      <c r="BI44" s="465">
        <v>0</v>
      </c>
      <c r="BJ44" s="465">
        <v>0</v>
      </c>
      <c r="BK44" s="465">
        <v>0</v>
      </c>
      <c r="BL44" s="465">
        <v>0</v>
      </c>
      <c r="BM44" s="465">
        <v>0</v>
      </c>
      <c r="BN44" s="465">
        <v>0</v>
      </c>
      <c r="BO44" s="465">
        <v>0</v>
      </c>
      <c r="BP44" s="465">
        <v>0</v>
      </c>
      <c r="BQ44" s="465">
        <v>0</v>
      </c>
      <c r="BR44" s="465">
        <v>0</v>
      </c>
      <c r="BS44" s="465">
        <v>0</v>
      </c>
      <c r="BT44" s="465">
        <v>0</v>
      </c>
      <c r="BU44" s="465">
        <v>0</v>
      </c>
      <c r="BV44" s="465">
        <v>0</v>
      </c>
      <c r="BW44" s="465">
        <v>0</v>
      </c>
      <c r="BX44" s="465">
        <v>147000</v>
      </c>
      <c r="BY44" s="465">
        <v>0</v>
      </c>
      <c r="BZ44" s="465">
        <v>100000</v>
      </c>
      <c r="CA44" s="465">
        <v>0</v>
      </c>
      <c r="CB44" s="465">
        <v>0</v>
      </c>
      <c r="CC44" s="465">
        <v>0</v>
      </c>
      <c r="CD44" s="465">
        <v>0</v>
      </c>
      <c r="CE44" s="465">
        <v>0</v>
      </c>
      <c r="CG44" s="465">
        <v>0</v>
      </c>
      <c r="CH44" s="465">
        <v>0</v>
      </c>
    </row>
    <row r="45" customHeight="1" spans="1:86">
      <c r="A45" s="438"/>
      <c r="B45" s="438" t="s">
        <v>153</v>
      </c>
      <c r="C45" s="439"/>
      <c r="D45" s="438"/>
      <c r="E45" s="439" t="s">
        <v>154</v>
      </c>
      <c r="F45" s="465">
        <f t="shared" ref="F45:BQ45" si="36">F46</f>
        <v>40000</v>
      </c>
      <c r="G45" s="465">
        <f t="shared" si="36"/>
        <v>0</v>
      </c>
      <c r="H45" s="465">
        <f t="shared" si="36"/>
        <v>0</v>
      </c>
      <c r="I45" s="465">
        <f t="shared" si="36"/>
        <v>0</v>
      </c>
      <c r="J45" s="465">
        <f t="shared" si="36"/>
        <v>0</v>
      </c>
      <c r="K45" s="465">
        <f t="shared" si="36"/>
        <v>0</v>
      </c>
      <c r="L45" s="465">
        <f t="shared" si="36"/>
        <v>0</v>
      </c>
      <c r="M45" s="465">
        <f t="shared" si="36"/>
        <v>0</v>
      </c>
      <c r="N45" s="465">
        <f t="shared" si="36"/>
        <v>0</v>
      </c>
      <c r="O45" s="465">
        <f t="shared" si="36"/>
        <v>0</v>
      </c>
      <c r="P45" s="465">
        <f t="shared" si="36"/>
        <v>0</v>
      </c>
      <c r="Q45" s="465">
        <f t="shared" si="36"/>
        <v>0</v>
      </c>
      <c r="R45" s="465">
        <f t="shared" si="36"/>
        <v>0</v>
      </c>
      <c r="S45" s="465">
        <f t="shared" si="36"/>
        <v>0</v>
      </c>
      <c r="T45" s="465">
        <f t="shared" si="36"/>
        <v>0</v>
      </c>
      <c r="U45" s="465">
        <f t="shared" si="36"/>
        <v>0</v>
      </c>
      <c r="V45" s="465">
        <f t="shared" si="36"/>
        <v>0</v>
      </c>
      <c r="W45" s="465">
        <f t="shared" si="36"/>
        <v>0</v>
      </c>
      <c r="X45" s="465">
        <f t="shared" si="36"/>
        <v>0</v>
      </c>
      <c r="Y45" s="465">
        <f t="shared" si="36"/>
        <v>0</v>
      </c>
      <c r="Z45" s="465">
        <f t="shared" si="36"/>
        <v>0</v>
      </c>
      <c r="AA45" s="465">
        <f t="shared" si="36"/>
        <v>0</v>
      </c>
      <c r="AB45" s="465">
        <f t="shared" si="36"/>
        <v>0</v>
      </c>
      <c r="AC45" s="465">
        <f t="shared" si="36"/>
        <v>0</v>
      </c>
      <c r="AD45" s="465">
        <f t="shared" si="36"/>
        <v>0</v>
      </c>
      <c r="AE45" s="465">
        <f t="shared" si="36"/>
        <v>0</v>
      </c>
      <c r="AF45" s="465">
        <f t="shared" si="36"/>
        <v>0</v>
      </c>
      <c r="AG45" s="465">
        <f t="shared" si="36"/>
        <v>0</v>
      </c>
      <c r="AH45" s="465">
        <f t="shared" si="36"/>
        <v>0</v>
      </c>
      <c r="AI45" s="465">
        <f t="shared" si="36"/>
        <v>0</v>
      </c>
      <c r="AJ45" s="465">
        <f t="shared" si="36"/>
        <v>0</v>
      </c>
      <c r="AK45" s="465">
        <f t="shared" si="36"/>
        <v>0</v>
      </c>
      <c r="AL45" s="465">
        <f t="shared" si="36"/>
        <v>0</v>
      </c>
      <c r="AM45" s="465">
        <f t="shared" si="36"/>
        <v>0</v>
      </c>
      <c r="AN45" s="465">
        <f t="shared" si="36"/>
        <v>0</v>
      </c>
      <c r="AO45" s="465">
        <f t="shared" si="36"/>
        <v>0</v>
      </c>
      <c r="AP45" s="465">
        <f t="shared" si="36"/>
        <v>0</v>
      </c>
      <c r="AQ45" s="465">
        <f t="shared" si="36"/>
        <v>0</v>
      </c>
      <c r="AR45" s="465">
        <f t="shared" si="36"/>
        <v>0</v>
      </c>
      <c r="AS45" s="465">
        <f t="shared" si="36"/>
        <v>0</v>
      </c>
      <c r="AT45" s="465">
        <f t="shared" si="36"/>
        <v>0</v>
      </c>
      <c r="AU45" s="465">
        <f t="shared" si="36"/>
        <v>0</v>
      </c>
      <c r="AV45" s="465">
        <f t="shared" si="36"/>
        <v>0</v>
      </c>
      <c r="AW45" s="465">
        <f t="shared" si="36"/>
        <v>0</v>
      </c>
      <c r="AX45" s="465">
        <f t="shared" si="36"/>
        <v>0</v>
      </c>
      <c r="AY45" s="465">
        <f t="shared" si="36"/>
        <v>0</v>
      </c>
      <c r="AZ45" s="465">
        <f t="shared" si="36"/>
        <v>0</v>
      </c>
      <c r="BA45" s="465">
        <f t="shared" si="36"/>
        <v>0</v>
      </c>
      <c r="BB45" s="465">
        <f t="shared" si="36"/>
        <v>0</v>
      </c>
      <c r="BC45" s="465">
        <f t="shared" si="36"/>
        <v>0</v>
      </c>
      <c r="BD45" s="465">
        <f t="shared" si="36"/>
        <v>0</v>
      </c>
      <c r="BE45" s="465">
        <f t="shared" si="36"/>
        <v>0</v>
      </c>
      <c r="BF45" s="465">
        <f t="shared" si="36"/>
        <v>0</v>
      </c>
      <c r="BG45" s="465">
        <f t="shared" si="36"/>
        <v>0</v>
      </c>
      <c r="BH45" s="465">
        <f t="shared" si="36"/>
        <v>40000</v>
      </c>
      <c r="BI45" s="465">
        <f t="shared" si="36"/>
        <v>0</v>
      </c>
      <c r="BJ45" s="465">
        <f t="shared" si="36"/>
        <v>0</v>
      </c>
      <c r="BK45" s="465">
        <f t="shared" si="36"/>
        <v>0</v>
      </c>
      <c r="BL45" s="465">
        <f t="shared" si="36"/>
        <v>0</v>
      </c>
      <c r="BM45" s="465">
        <f t="shared" si="36"/>
        <v>0</v>
      </c>
      <c r="BN45" s="465">
        <f t="shared" si="36"/>
        <v>0</v>
      </c>
      <c r="BO45" s="465">
        <f t="shared" si="36"/>
        <v>0</v>
      </c>
      <c r="BP45" s="465">
        <f t="shared" si="36"/>
        <v>0</v>
      </c>
      <c r="BQ45" s="465">
        <f t="shared" si="36"/>
        <v>0</v>
      </c>
      <c r="BR45" s="465">
        <f t="shared" ref="BR45:CE45" si="37">BR46</f>
        <v>0</v>
      </c>
      <c r="BS45" s="465">
        <f t="shared" si="37"/>
        <v>0</v>
      </c>
      <c r="BT45" s="465">
        <f t="shared" si="37"/>
        <v>0</v>
      </c>
      <c r="BU45" s="465">
        <f t="shared" si="37"/>
        <v>0</v>
      </c>
      <c r="BV45" s="465">
        <f t="shared" si="37"/>
        <v>0</v>
      </c>
      <c r="BW45" s="465">
        <f t="shared" si="37"/>
        <v>0</v>
      </c>
      <c r="BX45" s="465">
        <f t="shared" si="37"/>
        <v>0</v>
      </c>
      <c r="BY45" s="465">
        <f t="shared" si="37"/>
        <v>0</v>
      </c>
      <c r="BZ45" s="465">
        <f t="shared" si="37"/>
        <v>0</v>
      </c>
      <c r="CA45" s="465">
        <f t="shared" si="37"/>
        <v>0</v>
      </c>
      <c r="CB45" s="465">
        <f t="shared" si="37"/>
        <v>0</v>
      </c>
      <c r="CC45" s="465">
        <f t="shared" si="37"/>
        <v>0</v>
      </c>
      <c r="CD45" s="465">
        <f t="shared" si="37"/>
        <v>0</v>
      </c>
      <c r="CE45" s="465">
        <f t="shared" si="37"/>
        <v>0</v>
      </c>
      <c r="CG45" s="465">
        <f>CG46</f>
        <v>0</v>
      </c>
      <c r="CH45" s="465">
        <f>CH46</f>
        <v>40000</v>
      </c>
    </row>
    <row r="46" customHeight="1" spans="1:86">
      <c r="A46" s="438" t="s">
        <v>107</v>
      </c>
      <c r="B46" s="438" t="s">
        <v>107</v>
      </c>
      <c r="C46" s="439">
        <v>2121499</v>
      </c>
      <c r="D46" s="438" t="s">
        <v>107</v>
      </c>
      <c r="E46" s="439" t="s">
        <v>155</v>
      </c>
      <c r="F46" s="465">
        <v>40000</v>
      </c>
      <c r="G46" s="465">
        <v>0</v>
      </c>
      <c r="H46" s="465">
        <v>0</v>
      </c>
      <c r="I46" s="465">
        <v>0</v>
      </c>
      <c r="J46" s="465">
        <v>0</v>
      </c>
      <c r="K46" s="465">
        <v>0</v>
      </c>
      <c r="L46" s="465">
        <v>0</v>
      </c>
      <c r="M46" s="465">
        <v>0</v>
      </c>
      <c r="N46" s="465">
        <v>0</v>
      </c>
      <c r="O46" s="465">
        <v>0</v>
      </c>
      <c r="P46" s="465">
        <v>0</v>
      </c>
      <c r="Q46" s="465">
        <v>0</v>
      </c>
      <c r="R46" s="465">
        <v>0</v>
      </c>
      <c r="S46" s="465">
        <v>0</v>
      </c>
      <c r="T46" s="465">
        <v>0</v>
      </c>
      <c r="U46" s="465">
        <v>0</v>
      </c>
      <c r="V46" s="465">
        <v>0</v>
      </c>
      <c r="W46" s="465">
        <v>0</v>
      </c>
      <c r="X46" s="465">
        <v>0</v>
      </c>
      <c r="Y46" s="465">
        <v>0</v>
      </c>
      <c r="Z46" s="465">
        <v>0</v>
      </c>
      <c r="AA46" s="465">
        <v>0</v>
      </c>
      <c r="AB46" s="465">
        <v>0</v>
      </c>
      <c r="AC46" s="465">
        <v>0</v>
      </c>
      <c r="AD46" s="465">
        <v>0</v>
      </c>
      <c r="AE46" s="465">
        <v>0</v>
      </c>
      <c r="AF46" s="465">
        <v>0</v>
      </c>
      <c r="AG46" s="465">
        <v>0</v>
      </c>
      <c r="AH46" s="465">
        <v>0</v>
      </c>
      <c r="AI46" s="465">
        <v>0</v>
      </c>
      <c r="AJ46" s="465">
        <v>0</v>
      </c>
      <c r="AK46" s="465">
        <v>0</v>
      </c>
      <c r="AL46" s="465">
        <v>0</v>
      </c>
      <c r="AM46" s="465">
        <v>0</v>
      </c>
      <c r="AN46" s="465">
        <v>0</v>
      </c>
      <c r="AO46" s="465">
        <v>0</v>
      </c>
      <c r="AP46" s="465">
        <v>0</v>
      </c>
      <c r="AQ46" s="465">
        <v>0</v>
      </c>
      <c r="AR46" s="465">
        <v>0</v>
      </c>
      <c r="AS46" s="465">
        <v>0</v>
      </c>
      <c r="AT46" s="465">
        <v>0</v>
      </c>
      <c r="AU46" s="465">
        <v>0</v>
      </c>
      <c r="AV46" s="465">
        <v>0</v>
      </c>
      <c r="AW46" s="465">
        <v>0</v>
      </c>
      <c r="AX46" s="465">
        <v>0</v>
      </c>
      <c r="AY46" s="465">
        <v>0</v>
      </c>
      <c r="AZ46" s="465">
        <v>0</v>
      </c>
      <c r="BA46" s="465">
        <v>0</v>
      </c>
      <c r="BB46" s="465">
        <v>0</v>
      </c>
      <c r="BC46" s="465">
        <v>0</v>
      </c>
      <c r="BD46" s="465">
        <v>0</v>
      </c>
      <c r="BE46" s="465">
        <v>0</v>
      </c>
      <c r="BF46" s="465">
        <v>0</v>
      </c>
      <c r="BG46" s="465">
        <v>0</v>
      </c>
      <c r="BH46" s="465">
        <v>40000</v>
      </c>
      <c r="BI46" s="465">
        <v>0</v>
      </c>
      <c r="BJ46" s="465">
        <v>0</v>
      </c>
      <c r="BK46" s="465">
        <v>0</v>
      </c>
      <c r="BL46" s="465">
        <v>0</v>
      </c>
      <c r="BM46" s="465">
        <v>0</v>
      </c>
      <c r="BN46" s="465">
        <v>0</v>
      </c>
      <c r="BO46" s="465">
        <v>0</v>
      </c>
      <c r="BP46" s="465">
        <v>0</v>
      </c>
      <c r="BQ46" s="465">
        <v>0</v>
      </c>
      <c r="BR46" s="465">
        <v>0</v>
      </c>
      <c r="BS46" s="465">
        <v>0</v>
      </c>
      <c r="BT46" s="465">
        <v>0</v>
      </c>
      <c r="BU46" s="465">
        <v>0</v>
      </c>
      <c r="BV46" s="465">
        <v>0</v>
      </c>
      <c r="BW46" s="465">
        <v>0</v>
      </c>
      <c r="BX46" s="465">
        <v>0</v>
      </c>
      <c r="BY46" s="465">
        <v>0</v>
      </c>
      <c r="BZ46" s="465">
        <v>0</v>
      </c>
      <c r="CA46" s="465">
        <v>0</v>
      </c>
      <c r="CB46" s="465">
        <v>0</v>
      </c>
      <c r="CC46" s="465">
        <v>0</v>
      </c>
      <c r="CD46" s="465">
        <v>0</v>
      </c>
      <c r="CE46" s="465">
        <v>0</v>
      </c>
      <c r="CG46" s="465">
        <v>0</v>
      </c>
      <c r="CH46" s="465">
        <v>40000</v>
      </c>
    </row>
    <row r="47" customHeight="1" spans="1:86">
      <c r="A47" s="438" t="s">
        <v>156</v>
      </c>
      <c r="B47" s="438"/>
      <c r="C47" s="439"/>
      <c r="D47" s="438"/>
      <c r="E47" s="439" t="s">
        <v>157</v>
      </c>
      <c r="F47" s="465">
        <f t="shared" ref="F47:BQ47" si="38">F48+F50+F52+F54</f>
        <v>12120753.21</v>
      </c>
      <c r="G47" s="465">
        <f t="shared" si="38"/>
        <v>1299455.21</v>
      </c>
      <c r="H47" s="465">
        <f t="shared" si="38"/>
        <v>959294.21</v>
      </c>
      <c r="I47" s="465">
        <f t="shared" si="38"/>
        <v>402264</v>
      </c>
      <c r="J47" s="465">
        <f t="shared" si="38"/>
        <v>46332</v>
      </c>
      <c r="K47" s="465">
        <f t="shared" si="38"/>
        <v>0</v>
      </c>
      <c r="L47" s="465">
        <f t="shared" si="38"/>
        <v>13932</v>
      </c>
      <c r="M47" s="465">
        <f t="shared" si="38"/>
        <v>0</v>
      </c>
      <c r="N47" s="465">
        <f t="shared" si="38"/>
        <v>0</v>
      </c>
      <c r="O47" s="465">
        <f t="shared" si="38"/>
        <v>0</v>
      </c>
      <c r="P47" s="465">
        <f t="shared" si="38"/>
        <v>32400</v>
      </c>
      <c r="Q47" s="465">
        <f t="shared" si="38"/>
        <v>0</v>
      </c>
      <c r="R47" s="465">
        <f t="shared" si="38"/>
        <v>0</v>
      </c>
      <c r="S47" s="465">
        <f t="shared" si="38"/>
        <v>0</v>
      </c>
      <c r="T47" s="465">
        <f t="shared" si="38"/>
        <v>497460</v>
      </c>
      <c r="U47" s="465">
        <f t="shared" si="38"/>
        <v>319260</v>
      </c>
      <c r="V47" s="465">
        <f t="shared" si="38"/>
        <v>178200</v>
      </c>
      <c r="W47" s="465">
        <f t="shared" si="38"/>
        <v>0</v>
      </c>
      <c r="X47" s="465">
        <f t="shared" si="38"/>
        <v>0</v>
      </c>
      <c r="Y47" s="465">
        <f t="shared" si="38"/>
        <v>0</v>
      </c>
      <c r="Z47" s="465">
        <f t="shared" si="38"/>
        <v>0</v>
      </c>
      <c r="AA47" s="465">
        <f t="shared" si="38"/>
        <v>13238.21</v>
      </c>
      <c r="AB47" s="465">
        <f t="shared" si="38"/>
        <v>11031.84</v>
      </c>
      <c r="AC47" s="465">
        <f t="shared" si="38"/>
        <v>2206.37</v>
      </c>
      <c r="AD47" s="465">
        <f t="shared" si="38"/>
        <v>0</v>
      </c>
      <c r="AE47" s="465">
        <f t="shared" si="38"/>
        <v>0</v>
      </c>
      <c r="AF47" s="465">
        <f t="shared" si="38"/>
        <v>0</v>
      </c>
      <c r="AG47" s="465">
        <f t="shared" si="38"/>
        <v>0</v>
      </c>
      <c r="AH47" s="465">
        <f t="shared" si="38"/>
        <v>0</v>
      </c>
      <c r="AI47" s="465">
        <f t="shared" si="38"/>
        <v>0</v>
      </c>
      <c r="AJ47" s="465">
        <f t="shared" si="38"/>
        <v>0</v>
      </c>
      <c r="AK47" s="465">
        <f t="shared" si="38"/>
        <v>340161</v>
      </c>
      <c r="AL47" s="465">
        <f t="shared" si="38"/>
        <v>145350</v>
      </c>
      <c r="AM47" s="465">
        <f t="shared" si="38"/>
        <v>0</v>
      </c>
      <c r="AN47" s="465">
        <f t="shared" si="38"/>
        <v>162000</v>
      </c>
      <c r="AO47" s="465">
        <f t="shared" si="38"/>
        <v>0</v>
      </c>
      <c r="AP47" s="465">
        <f t="shared" si="38"/>
        <v>12067.92</v>
      </c>
      <c r="AQ47" s="465">
        <f t="shared" si="38"/>
        <v>6033.96</v>
      </c>
      <c r="AR47" s="465">
        <f t="shared" si="38"/>
        <v>14709.12</v>
      </c>
      <c r="AS47" s="465">
        <f t="shared" si="38"/>
        <v>0</v>
      </c>
      <c r="AT47" s="465">
        <f t="shared" si="38"/>
        <v>0</v>
      </c>
      <c r="AU47" s="465">
        <f t="shared" si="38"/>
        <v>0</v>
      </c>
      <c r="AV47" s="465">
        <f t="shared" si="38"/>
        <v>0</v>
      </c>
      <c r="AW47" s="465">
        <f t="shared" si="38"/>
        <v>0</v>
      </c>
      <c r="AX47" s="465">
        <f t="shared" si="38"/>
        <v>0</v>
      </c>
      <c r="AY47" s="465">
        <f t="shared" si="38"/>
        <v>0</v>
      </c>
      <c r="AZ47" s="465">
        <f t="shared" si="38"/>
        <v>0</v>
      </c>
      <c r="BA47" s="465">
        <f t="shared" si="38"/>
        <v>0</v>
      </c>
      <c r="BB47" s="465">
        <f t="shared" si="38"/>
        <v>0</v>
      </c>
      <c r="BC47" s="465">
        <f t="shared" si="38"/>
        <v>0</v>
      </c>
      <c r="BD47" s="465">
        <f t="shared" si="38"/>
        <v>0</v>
      </c>
      <c r="BE47" s="465">
        <f t="shared" si="38"/>
        <v>0</v>
      </c>
      <c r="BF47" s="465">
        <f t="shared" si="38"/>
        <v>0</v>
      </c>
      <c r="BG47" s="465">
        <f t="shared" si="38"/>
        <v>0</v>
      </c>
      <c r="BH47" s="465">
        <f t="shared" si="38"/>
        <v>10821298</v>
      </c>
      <c r="BI47" s="465">
        <f t="shared" si="38"/>
        <v>853498</v>
      </c>
      <c r="BJ47" s="465">
        <f t="shared" si="38"/>
        <v>566448</v>
      </c>
      <c r="BK47" s="465">
        <f t="shared" si="38"/>
        <v>60000</v>
      </c>
      <c r="BL47" s="465">
        <f t="shared" si="38"/>
        <v>80000</v>
      </c>
      <c r="BM47" s="465">
        <f t="shared" si="38"/>
        <v>56324</v>
      </c>
      <c r="BN47" s="465">
        <f t="shared" si="38"/>
        <v>0</v>
      </c>
      <c r="BO47" s="465">
        <f t="shared" si="38"/>
        <v>10726</v>
      </c>
      <c r="BP47" s="465">
        <f t="shared" si="38"/>
        <v>80000</v>
      </c>
      <c r="BQ47" s="465">
        <f t="shared" si="38"/>
        <v>0</v>
      </c>
      <c r="BR47" s="465">
        <f t="shared" ref="BR47:CE47" si="39">BR48+BR50+BR52+BR54</f>
        <v>0</v>
      </c>
      <c r="BS47" s="465">
        <f t="shared" si="39"/>
        <v>0</v>
      </c>
      <c r="BT47" s="465">
        <f t="shared" si="39"/>
        <v>0</v>
      </c>
      <c r="BU47" s="465">
        <f t="shared" si="39"/>
        <v>0</v>
      </c>
      <c r="BV47" s="465">
        <f t="shared" si="39"/>
        <v>0</v>
      </c>
      <c r="BW47" s="465">
        <f t="shared" si="39"/>
        <v>0</v>
      </c>
      <c r="BX47" s="465">
        <f t="shared" si="39"/>
        <v>0</v>
      </c>
      <c r="BY47" s="465">
        <f t="shared" si="39"/>
        <v>0</v>
      </c>
      <c r="BZ47" s="465">
        <f t="shared" si="39"/>
        <v>0</v>
      </c>
      <c r="CA47" s="465">
        <f t="shared" si="39"/>
        <v>0</v>
      </c>
      <c r="CB47" s="465">
        <f t="shared" si="39"/>
        <v>0</v>
      </c>
      <c r="CC47" s="465">
        <f t="shared" si="39"/>
        <v>15800</v>
      </c>
      <c r="CD47" s="465">
        <f t="shared" si="39"/>
        <v>0</v>
      </c>
      <c r="CE47" s="465">
        <f t="shared" si="39"/>
        <v>0</v>
      </c>
      <c r="CG47" s="465">
        <f>CG48+CG50+CG52+CG54</f>
        <v>0</v>
      </c>
      <c r="CH47" s="465">
        <f>CH48+CH50+CH52+CH54</f>
        <v>9952000</v>
      </c>
    </row>
    <row r="48" customHeight="1" spans="1:86">
      <c r="A48" s="438"/>
      <c r="B48" s="438" t="s">
        <v>158</v>
      </c>
      <c r="C48" s="439"/>
      <c r="D48" s="438"/>
      <c r="E48" s="439" t="s">
        <v>159</v>
      </c>
      <c r="F48" s="465">
        <f t="shared" ref="F48:BQ48" si="40">F49</f>
        <v>1299455.21</v>
      </c>
      <c r="G48" s="465">
        <f t="shared" si="40"/>
        <v>1299455.21</v>
      </c>
      <c r="H48" s="465">
        <f t="shared" si="40"/>
        <v>959294.21</v>
      </c>
      <c r="I48" s="465">
        <f t="shared" si="40"/>
        <v>402264</v>
      </c>
      <c r="J48" s="465">
        <f t="shared" si="40"/>
        <v>46332</v>
      </c>
      <c r="K48" s="465">
        <f t="shared" si="40"/>
        <v>0</v>
      </c>
      <c r="L48" s="465">
        <f t="shared" si="40"/>
        <v>13932</v>
      </c>
      <c r="M48" s="465">
        <f t="shared" si="40"/>
        <v>0</v>
      </c>
      <c r="N48" s="465">
        <f t="shared" si="40"/>
        <v>0</v>
      </c>
      <c r="O48" s="465">
        <f t="shared" si="40"/>
        <v>0</v>
      </c>
      <c r="P48" s="465">
        <f t="shared" si="40"/>
        <v>32400</v>
      </c>
      <c r="Q48" s="465">
        <f t="shared" si="40"/>
        <v>0</v>
      </c>
      <c r="R48" s="465">
        <f t="shared" si="40"/>
        <v>0</v>
      </c>
      <c r="S48" s="465">
        <f t="shared" si="40"/>
        <v>0</v>
      </c>
      <c r="T48" s="465">
        <f t="shared" si="40"/>
        <v>497460</v>
      </c>
      <c r="U48" s="465">
        <f t="shared" si="40"/>
        <v>319260</v>
      </c>
      <c r="V48" s="465">
        <f t="shared" si="40"/>
        <v>178200</v>
      </c>
      <c r="W48" s="465">
        <f t="shared" si="40"/>
        <v>0</v>
      </c>
      <c r="X48" s="465">
        <f t="shared" si="40"/>
        <v>0</v>
      </c>
      <c r="Y48" s="465">
        <f t="shared" si="40"/>
        <v>0</v>
      </c>
      <c r="Z48" s="465">
        <f t="shared" si="40"/>
        <v>0</v>
      </c>
      <c r="AA48" s="465">
        <f t="shared" si="40"/>
        <v>13238.21</v>
      </c>
      <c r="AB48" s="465">
        <f t="shared" si="40"/>
        <v>11031.84</v>
      </c>
      <c r="AC48" s="465">
        <f t="shared" si="40"/>
        <v>2206.37</v>
      </c>
      <c r="AD48" s="465">
        <f t="shared" si="40"/>
        <v>0</v>
      </c>
      <c r="AE48" s="465">
        <f t="shared" si="40"/>
        <v>0</v>
      </c>
      <c r="AF48" s="465">
        <f t="shared" si="40"/>
        <v>0</v>
      </c>
      <c r="AG48" s="465">
        <f t="shared" si="40"/>
        <v>0</v>
      </c>
      <c r="AH48" s="465">
        <f t="shared" si="40"/>
        <v>0</v>
      </c>
      <c r="AI48" s="465">
        <f t="shared" si="40"/>
        <v>0</v>
      </c>
      <c r="AJ48" s="465">
        <f t="shared" si="40"/>
        <v>0</v>
      </c>
      <c r="AK48" s="465">
        <f t="shared" si="40"/>
        <v>340161</v>
      </c>
      <c r="AL48" s="465">
        <f t="shared" si="40"/>
        <v>145350</v>
      </c>
      <c r="AM48" s="465">
        <f t="shared" si="40"/>
        <v>0</v>
      </c>
      <c r="AN48" s="465">
        <f t="shared" si="40"/>
        <v>162000</v>
      </c>
      <c r="AO48" s="465">
        <f t="shared" si="40"/>
        <v>0</v>
      </c>
      <c r="AP48" s="465">
        <f t="shared" si="40"/>
        <v>12067.92</v>
      </c>
      <c r="AQ48" s="465">
        <f t="shared" si="40"/>
        <v>6033.96</v>
      </c>
      <c r="AR48" s="465">
        <f t="shared" si="40"/>
        <v>14709.12</v>
      </c>
      <c r="AS48" s="465">
        <f t="shared" si="40"/>
        <v>0</v>
      </c>
      <c r="AT48" s="465">
        <f t="shared" si="40"/>
        <v>0</v>
      </c>
      <c r="AU48" s="465">
        <f t="shared" si="40"/>
        <v>0</v>
      </c>
      <c r="AV48" s="465">
        <f t="shared" si="40"/>
        <v>0</v>
      </c>
      <c r="AW48" s="465">
        <f t="shared" si="40"/>
        <v>0</v>
      </c>
      <c r="AX48" s="465">
        <f t="shared" si="40"/>
        <v>0</v>
      </c>
      <c r="AY48" s="465">
        <f t="shared" si="40"/>
        <v>0</v>
      </c>
      <c r="AZ48" s="465">
        <f t="shared" si="40"/>
        <v>0</v>
      </c>
      <c r="BA48" s="465">
        <f t="shared" si="40"/>
        <v>0</v>
      </c>
      <c r="BB48" s="465">
        <f t="shared" si="40"/>
        <v>0</v>
      </c>
      <c r="BC48" s="465">
        <f t="shared" si="40"/>
        <v>0</v>
      </c>
      <c r="BD48" s="465">
        <f t="shared" si="40"/>
        <v>0</v>
      </c>
      <c r="BE48" s="465">
        <f t="shared" si="40"/>
        <v>0</v>
      </c>
      <c r="BF48" s="465">
        <f t="shared" si="40"/>
        <v>0</v>
      </c>
      <c r="BG48" s="465">
        <f t="shared" si="40"/>
        <v>0</v>
      </c>
      <c r="BH48" s="465">
        <f t="shared" si="40"/>
        <v>0</v>
      </c>
      <c r="BI48" s="465">
        <f t="shared" si="40"/>
        <v>0</v>
      </c>
      <c r="BJ48" s="465">
        <f t="shared" si="40"/>
        <v>0</v>
      </c>
      <c r="BK48" s="465">
        <f t="shared" si="40"/>
        <v>0</v>
      </c>
      <c r="BL48" s="465">
        <f t="shared" si="40"/>
        <v>0</v>
      </c>
      <c r="BM48" s="465">
        <f t="shared" si="40"/>
        <v>0</v>
      </c>
      <c r="BN48" s="465">
        <f t="shared" si="40"/>
        <v>0</v>
      </c>
      <c r="BO48" s="465">
        <f t="shared" si="40"/>
        <v>0</v>
      </c>
      <c r="BP48" s="465">
        <f t="shared" si="40"/>
        <v>0</v>
      </c>
      <c r="BQ48" s="465">
        <f t="shared" si="40"/>
        <v>0</v>
      </c>
      <c r="BR48" s="465">
        <f t="shared" ref="BR48:CE48" si="41">BR49</f>
        <v>0</v>
      </c>
      <c r="BS48" s="465">
        <f t="shared" si="41"/>
        <v>0</v>
      </c>
      <c r="BT48" s="465">
        <f t="shared" si="41"/>
        <v>0</v>
      </c>
      <c r="BU48" s="465">
        <f t="shared" si="41"/>
        <v>0</v>
      </c>
      <c r="BV48" s="465">
        <f t="shared" si="41"/>
        <v>0</v>
      </c>
      <c r="BW48" s="465">
        <f t="shared" si="41"/>
        <v>0</v>
      </c>
      <c r="BX48" s="465">
        <f t="shared" si="41"/>
        <v>0</v>
      </c>
      <c r="BY48" s="465">
        <f t="shared" si="41"/>
        <v>0</v>
      </c>
      <c r="BZ48" s="465">
        <f t="shared" si="41"/>
        <v>0</v>
      </c>
      <c r="CA48" s="465">
        <f t="shared" si="41"/>
        <v>0</v>
      </c>
      <c r="CB48" s="465">
        <f t="shared" si="41"/>
        <v>0</v>
      </c>
      <c r="CC48" s="465">
        <f t="shared" si="41"/>
        <v>0</v>
      </c>
      <c r="CD48" s="465">
        <f t="shared" si="41"/>
        <v>0</v>
      </c>
      <c r="CE48" s="465">
        <f t="shared" si="41"/>
        <v>0</v>
      </c>
      <c r="CG48" s="465">
        <f>CG49</f>
        <v>0</v>
      </c>
      <c r="CH48" s="465">
        <f>CH49</f>
        <v>0</v>
      </c>
    </row>
    <row r="49" customHeight="1" spans="1:86">
      <c r="A49" s="438" t="s">
        <v>107</v>
      </c>
      <c r="B49" s="438" t="s">
        <v>107</v>
      </c>
      <c r="C49" s="439">
        <v>2130104</v>
      </c>
      <c r="D49" s="438" t="s">
        <v>107</v>
      </c>
      <c r="E49" s="439" t="s">
        <v>160</v>
      </c>
      <c r="F49" s="465">
        <v>1299455.21</v>
      </c>
      <c r="G49" s="465">
        <v>1299455.21</v>
      </c>
      <c r="H49" s="465">
        <v>959294.21</v>
      </c>
      <c r="I49" s="465">
        <v>402264</v>
      </c>
      <c r="J49" s="465">
        <v>46332</v>
      </c>
      <c r="K49" s="465">
        <v>0</v>
      </c>
      <c r="L49" s="465">
        <v>13932</v>
      </c>
      <c r="M49" s="465">
        <v>0</v>
      </c>
      <c r="N49" s="465">
        <v>0</v>
      </c>
      <c r="O49" s="465">
        <v>0</v>
      </c>
      <c r="P49" s="465">
        <v>32400</v>
      </c>
      <c r="Q49" s="465">
        <v>0</v>
      </c>
      <c r="R49" s="465">
        <v>0</v>
      </c>
      <c r="S49" s="465">
        <v>0</v>
      </c>
      <c r="T49" s="465">
        <v>497460</v>
      </c>
      <c r="U49" s="465">
        <v>319260</v>
      </c>
      <c r="V49" s="465">
        <v>178200</v>
      </c>
      <c r="W49" s="465">
        <v>0</v>
      </c>
      <c r="X49" s="465">
        <v>0</v>
      </c>
      <c r="Y49" s="465">
        <v>0</v>
      </c>
      <c r="Z49" s="465">
        <v>0</v>
      </c>
      <c r="AA49" s="465">
        <v>13238.21</v>
      </c>
      <c r="AB49" s="465">
        <v>11031.84</v>
      </c>
      <c r="AC49" s="465">
        <v>2206.37</v>
      </c>
      <c r="AD49" s="465">
        <v>0</v>
      </c>
      <c r="AE49" s="465">
        <v>0</v>
      </c>
      <c r="AF49" s="465">
        <v>0</v>
      </c>
      <c r="AG49" s="465">
        <v>0</v>
      </c>
      <c r="AH49" s="465">
        <v>0</v>
      </c>
      <c r="AI49" s="465">
        <v>0</v>
      </c>
      <c r="AJ49" s="465">
        <v>0</v>
      </c>
      <c r="AK49" s="465">
        <v>340161</v>
      </c>
      <c r="AL49" s="465">
        <v>145350</v>
      </c>
      <c r="AM49" s="465">
        <v>0</v>
      </c>
      <c r="AN49" s="465">
        <v>162000</v>
      </c>
      <c r="AO49" s="465">
        <v>0</v>
      </c>
      <c r="AP49" s="465">
        <v>12067.92</v>
      </c>
      <c r="AQ49" s="465">
        <v>6033.96</v>
      </c>
      <c r="AR49" s="465">
        <v>14709.12</v>
      </c>
      <c r="AS49" s="465">
        <v>0</v>
      </c>
      <c r="AT49" s="465">
        <v>0</v>
      </c>
      <c r="AU49" s="465">
        <v>0</v>
      </c>
      <c r="AV49" s="465">
        <v>0</v>
      </c>
      <c r="AW49" s="465">
        <v>0</v>
      </c>
      <c r="AX49" s="465">
        <v>0</v>
      </c>
      <c r="AY49" s="465">
        <v>0</v>
      </c>
      <c r="AZ49" s="465">
        <v>0</v>
      </c>
      <c r="BA49" s="465">
        <v>0</v>
      </c>
      <c r="BB49" s="465">
        <v>0</v>
      </c>
      <c r="BC49" s="465">
        <v>0</v>
      </c>
      <c r="BD49" s="465">
        <v>0</v>
      </c>
      <c r="BE49" s="465">
        <v>0</v>
      </c>
      <c r="BF49" s="465">
        <v>0</v>
      </c>
      <c r="BG49" s="465">
        <v>0</v>
      </c>
      <c r="BH49" s="465">
        <v>0</v>
      </c>
      <c r="BI49" s="465">
        <v>0</v>
      </c>
      <c r="BJ49" s="465">
        <v>0</v>
      </c>
      <c r="BK49" s="465">
        <v>0</v>
      </c>
      <c r="BL49" s="465">
        <v>0</v>
      </c>
      <c r="BM49" s="465">
        <v>0</v>
      </c>
      <c r="BN49" s="465">
        <v>0</v>
      </c>
      <c r="BO49" s="465">
        <v>0</v>
      </c>
      <c r="BP49" s="465">
        <v>0</v>
      </c>
      <c r="BQ49" s="465">
        <v>0</v>
      </c>
      <c r="BR49" s="465">
        <v>0</v>
      </c>
      <c r="BS49" s="465">
        <v>0</v>
      </c>
      <c r="BT49" s="465">
        <v>0</v>
      </c>
      <c r="BU49" s="465">
        <v>0</v>
      </c>
      <c r="BV49" s="465">
        <v>0</v>
      </c>
      <c r="BW49" s="465">
        <v>0</v>
      </c>
      <c r="BX49" s="465">
        <v>0</v>
      </c>
      <c r="BY49" s="465">
        <v>0</v>
      </c>
      <c r="BZ49" s="465">
        <v>0</v>
      </c>
      <c r="CA49" s="465">
        <v>0</v>
      </c>
      <c r="CB49" s="465">
        <v>0</v>
      </c>
      <c r="CC49" s="465">
        <v>0</v>
      </c>
      <c r="CD49" s="465">
        <v>0</v>
      </c>
      <c r="CE49" s="465">
        <v>0</v>
      </c>
      <c r="CG49" s="465">
        <v>0</v>
      </c>
      <c r="CH49" s="465">
        <v>0</v>
      </c>
    </row>
    <row r="50" customHeight="1" spans="1:86">
      <c r="A50" s="438"/>
      <c r="B50" s="438" t="s">
        <v>161</v>
      </c>
      <c r="C50" s="439"/>
      <c r="D50" s="438"/>
      <c r="E50" s="439" t="s">
        <v>162</v>
      </c>
      <c r="F50" s="465">
        <f t="shared" ref="F50:BQ50" si="42">F51</f>
        <v>292000</v>
      </c>
      <c r="G50" s="465">
        <f t="shared" si="42"/>
        <v>0</v>
      </c>
      <c r="H50" s="465">
        <f t="shared" si="42"/>
        <v>0</v>
      </c>
      <c r="I50" s="465">
        <f t="shared" si="42"/>
        <v>0</v>
      </c>
      <c r="J50" s="465">
        <f t="shared" si="42"/>
        <v>0</v>
      </c>
      <c r="K50" s="465">
        <f t="shared" si="42"/>
        <v>0</v>
      </c>
      <c r="L50" s="465">
        <f t="shared" si="42"/>
        <v>0</v>
      </c>
      <c r="M50" s="465">
        <f t="shared" si="42"/>
        <v>0</v>
      </c>
      <c r="N50" s="465">
        <f t="shared" si="42"/>
        <v>0</v>
      </c>
      <c r="O50" s="465">
        <f t="shared" si="42"/>
        <v>0</v>
      </c>
      <c r="P50" s="465">
        <f t="shared" si="42"/>
        <v>0</v>
      </c>
      <c r="Q50" s="465">
        <f t="shared" si="42"/>
        <v>0</v>
      </c>
      <c r="R50" s="465">
        <f t="shared" si="42"/>
        <v>0</v>
      </c>
      <c r="S50" s="465">
        <f t="shared" si="42"/>
        <v>0</v>
      </c>
      <c r="T50" s="465">
        <f t="shared" si="42"/>
        <v>0</v>
      </c>
      <c r="U50" s="465">
        <f t="shared" si="42"/>
        <v>0</v>
      </c>
      <c r="V50" s="465">
        <f t="shared" si="42"/>
        <v>0</v>
      </c>
      <c r="W50" s="465">
        <f t="shared" si="42"/>
        <v>0</v>
      </c>
      <c r="X50" s="465">
        <f t="shared" si="42"/>
        <v>0</v>
      </c>
      <c r="Y50" s="465">
        <f t="shared" si="42"/>
        <v>0</v>
      </c>
      <c r="Z50" s="465">
        <f t="shared" si="42"/>
        <v>0</v>
      </c>
      <c r="AA50" s="465">
        <f t="shared" si="42"/>
        <v>0</v>
      </c>
      <c r="AB50" s="465">
        <f t="shared" si="42"/>
        <v>0</v>
      </c>
      <c r="AC50" s="465">
        <f t="shared" si="42"/>
        <v>0</v>
      </c>
      <c r="AD50" s="465">
        <f t="shared" si="42"/>
        <v>0</v>
      </c>
      <c r="AE50" s="465">
        <f t="shared" si="42"/>
        <v>0</v>
      </c>
      <c r="AF50" s="465">
        <f t="shared" si="42"/>
        <v>0</v>
      </c>
      <c r="AG50" s="465">
        <f t="shared" si="42"/>
        <v>0</v>
      </c>
      <c r="AH50" s="465">
        <f t="shared" si="42"/>
        <v>0</v>
      </c>
      <c r="AI50" s="465">
        <f t="shared" si="42"/>
        <v>0</v>
      </c>
      <c r="AJ50" s="465">
        <f t="shared" si="42"/>
        <v>0</v>
      </c>
      <c r="AK50" s="465">
        <f t="shared" si="42"/>
        <v>0</v>
      </c>
      <c r="AL50" s="465">
        <f t="shared" si="42"/>
        <v>0</v>
      </c>
      <c r="AM50" s="465">
        <f t="shared" si="42"/>
        <v>0</v>
      </c>
      <c r="AN50" s="465">
        <f t="shared" si="42"/>
        <v>0</v>
      </c>
      <c r="AO50" s="465">
        <f t="shared" si="42"/>
        <v>0</v>
      </c>
      <c r="AP50" s="465">
        <f t="shared" si="42"/>
        <v>0</v>
      </c>
      <c r="AQ50" s="465">
        <f t="shared" si="42"/>
        <v>0</v>
      </c>
      <c r="AR50" s="465">
        <f t="shared" si="42"/>
        <v>0</v>
      </c>
      <c r="AS50" s="465">
        <f t="shared" si="42"/>
        <v>0</v>
      </c>
      <c r="AT50" s="465">
        <f t="shared" si="42"/>
        <v>0</v>
      </c>
      <c r="AU50" s="465">
        <f t="shared" si="42"/>
        <v>0</v>
      </c>
      <c r="AV50" s="465">
        <f t="shared" si="42"/>
        <v>0</v>
      </c>
      <c r="AW50" s="465">
        <f t="shared" si="42"/>
        <v>0</v>
      </c>
      <c r="AX50" s="465">
        <f t="shared" si="42"/>
        <v>0</v>
      </c>
      <c r="AY50" s="465">
        <f t="shared" si="42"/>
        <v>0</v>
      </c>
      <c r="AZ50" s="465">
        <f t="shared" si="42"/>
        <v>0</v>
      </c>
      <c r="BA50" s="465">
        <f t="shared" si="42"/>
        <v>0</v>
      </c>
      <c r="BB50" s="465">
        <f t="shared" si="42"/>
        <v>0</v>
      </c>
      <c r="BC50" s="465">
        <f t="shared" si="42"/>
        <v>0</v>
      </c>
      <c r="BD50" s="465">
        <f t="shared" si="42"/>
        <v>0</v>
      </c>
      <c r="BE50" s="465">
        <f t="shared" si="42"/>
        <v>0</v>
      </c>
      <c r="BF50" s="465">
        <f t="shared" si="42"/>
        <v>0</v>
      </c>
      <c r="BG50" s="465">
        <f t="shared" si="42"/>
        <v>0</v>
      </c>
      <c r="BH50" s="465">
        <f t="shared" si="42"/>
        <v>292000</v>
      </c>
      <c r="BI50" s="465">
        <f t="shared" si="42"/>
        <v>0</v>
      </c>
      <c r="BJ50" s="465">
        <f t="shared" si="42"/>
        <v>0</v>
      </c>
      <c r="BK50" s="465">
        <f t="shared" si="42"/>
        <v>0</v>
      </c>
      <c r="BL50" s="465">
        <f t="shared" si="42"/>
        <v>0</v>
      </c>
      <c r="BM50" s="465">
        <f t="shared" si="42"/>
        <v>0</v>
      </c>
      <c r="BN50" s="465">
        <f t="shared" si="42"/>
        <v>0</v>
      </c>
      <c r="BO50" s="465">
        <f t="shared" si="42"/>
        <v>0</v>
      </c>
      <c r="BP50" s="465">
        <f t="shared" si="42"/>
        <v>0</v>
      </c>
      <c r="BQ50" s="465">
        <f t="shared" si="42"/>
        <v>0</v>
      </c>
      <c r="BR50" s="465">
        <f t="shared" ref="BR50:CE50" si="43">BR51</f>
        <v>0</v>
      </c>
      <c r="BS50" s="465">
        <f t="shared" si="43"/>
        <v>0</v>
      </c>
      <c r="BT50" s="465">
        <f t="shared" si="43"/>
        <v>0</v>
      </c>
      <c r="BU50" s="465">
        <f t="shared" si="43"/>
        <v>0</v>
      </c>
      <c r="BV50" s="465">
        <f t="shared" si="43"/>
        <v>0</v>
      </c>
      <c r="BW50" s="465">
        <f t="shared" si="43"/>
        <v>0</v>
      </c>
      <c r="BX50" s="465">
        <f t="shared" si="43"/>
        <v>0</v>
      </c>
      <c r="BY50" s="465">
        <f t="shared" si="43"/>
        <v>0</v>
      </c>
      <c r="BZ50" s="465">
        <f t="shared" si="43"/>
        <v>0</v>
      </c>
      <c r="CA50" s="465">
        <f t="shared" si="43"/>
        <v>0</v>
      </c>
      <c r="CB50" s="465">
        <f t="shared" si="43"/>
        <v>0</v>
      </c>
      <c r="CC50" s="465">
        <f t="shared" si="43"/>
        <v>0</v>
      </c>
      <c r="CD50" s="465">
        <f t="shared" si="43"/>
        <v>0</v>
      </c>
      <c r="CE50" s="465">
        <f t="shared" si="43"/>
        <v>0</v>
      </c>
      <c r="CG50" s="465">
        <f>CG51</f>
        <v>0</v>
      </c>
      <c r="CH50" s="465">
        <f>CH51</f>
        <v>292000</v>
      </c>
    </row>
    <row r="51" customHeight="1" spans="1:86">
      <c r="A51" s="438" t="s">
        <v>107</v>
      </c>
      <c r="B51" s="438" t="s">
        <v>107</v>
      </c>
      <c r="C51" s="439">
        <v>2130335</v>
      </c>
      <c r="D51" s="438" t="s">
        <v>107</v>
      </c>
      <c r="E51" s="439" t="s">
        <v>163</v>
      </c>
      <c r="F51" s="465">
        <v>292000</v>
      </c>
      <c r="G51" s="465">
        <v>0</v>
      </c>
      <c r="H51" s="465">
        <v>0</v>
      </c>
      <c r="I51" s="465">
        <v>0</v>
      </c>
      <c r="J51" s="465">
        <v>0</v>
      </c>
      <c r="K51" s="465">
        <v>0</v>
      </c>
      <c r="L51" s="465">
        <v>0</v>
      </c>
      <c r="M51" s="465">
        <v>0</v>
      </c>
      <c r="N51" s="465">
        <v>0</v>
      </c>
      <c r="O51" s="465">
        <v>0</v>
      </c>
      <c r="P51" s="465">
        <v>0</v>
      </c>
      <c r="Q51" s="465">
        <v>0</v>
      </c>
      <c r="R51" s="465">
        <v>0</v>
      </c>
      <c r="S51" s="465">
        <v>0</v>
      </c>
      <c r="T51" s="465">
        <v>0</v>
      </c>
      <c r="U51" s="465">
        <v>0</v>
      </c>
      <c r="V51" s="465">
        <v>0</v>
      </c>
      <c r="W51" s="465">
        <v>0</v>
      </c>
      <c r="X51" s="465">
        <v>0</v>
      </c>
      <c r="Y51" s="465">
        <v>0</v>
      </c>
      <c r="Z51" s="465">
        <v>0</v>
      </c>
      <c r="AA51" s="465">
        <v>0</v>
      </c>
      <c r="AB51" s="465">
        <v>0</v>
      </c>
      <c r="AC51" s="465">
        <v>0</v>
      </c>
      <c r="AD51" s="465">
        <v>0</v>
      </c>
      <c r="AE51" s="465">
        <v>0</v>
      </c>
      <c r="AF51" s="465">
        <v>0</v>
      </c>
      <c r="AG51" s="465">
        <v>0</v>
      </c>
      <c r="AH51" s="465">
        <v>0</v>
      </c>
      <c r="AI51" s="465">
        <v>0</v>
      </c>
      <c r="AJ51" s="465">
        <v>0</v>
      </c>
      <c r="AK51" s="465">
        <v>0</v>
      </c>
      <c r="AL51" s="465">
        <v>0</v>
      </c>
      <c r="AM51" s="465">
        <v>0</v>
      </c>
      <c r="AN51" s="465">
        <v>0</v>
      </c>
      <c r="AO51" s="465">
        <v>0</v>
      </c>
      <c r="AP51" s="465">
        <v>0</v>
      </c>
      <c r="AQ51" s="465">
        <v>0</v>
      </c>
      <c r="AR51" s="465">
        <v>0</v>
      </c>
      <c r="AS51" s="465">
        <v>0</v>
      </c>
      <c r="AT51" s="465">
        <v>0</v>
      </c>
      <c r="AU51" s="465">
        <v>0</v>
      </c>
      <c r="AV51" s="465">
        <v>0</v>
      </c>
      <c r="AW51" s="465">
        <v>0</v>
      </c>
      <c r="AX51" s="465">
        <v>0</v>
      </c>
      <c r="AY51" s="465">
        <v>0</v>
      </c>
      <c r="AZ51" s="465">
        <v>0</v>
      </c>
      <c r="BA51" s="465">
        <v>0</v>
      </c>
      <c r="BB51" s="465">
        <v>0</v>
      </c>
      <c r="BC51" s="465">
        <v>0</v>
      </c>
      <c r="BD51" s="465">
        <v>0</v>
      </c>
      <c r="BE51" s="465">
        <v>0</v>
      </c>
      <c r="BF51" s="465">
        <v>0</v>
      </c>
      <c r="BG51" s="465">
        <v>0</v>
      </c>
      <c r="BH51" s="465">
        <v>292000</v>
      </c>
      <c r="BI51" s="465">
        <v>0</v>
      </c>
      <c r="BJ51" s="465">
        <v>0</v>
      </c>
      <c r="BK51" s="465">
        <v>0</v>
      </c>
      <c r="BL51" s="465">
        <v>0</v>
      </c>
      <c r="BM51" s="465">
        <v>0</v>
      </c>
      <c r="BN51" s="465">
        <v>0</v>
      </c>
      <c r="BO51" s="465">
        <v>0</v>
      </c>
      <c r="BP51" s="465">
        <v>0</v>
      </c>
      <c r="BQ51" s="465">
        <v>0</v>
      </c>
      <c r="BR51" s="465">
        <v>0</v>
      </c>
      <c r="BS51" s="465">
        <v>0</v>
      </c>
      <c r="BT51" s="465">
        <v>0</v>
      </c>
      <c r="BU51" s="465">
        <v>0</v>
      </c>
      <c r="BV51" s="465">
        <v>0</v>
      </c>
      <c r="BW51" s="465">
        <v>0</v>
      </c>
      <c r="BX51" s="465">
        <v>0</v>
      </c>
      <c r="BY51" s="465">
        <v>0</v>
      </c>
      <c r="BZ51" s="465">
        <v>0</v>
      </c>
      <c r="CA51" s="465">
        <v>0</v>
      </c>
      <c r="CB51" s="465">
        <v>0</v>
      </c>
      <c r="CC51" s="465">
        <v>0</v>
      </c>
      <c r="CD51" s="465">
        <v>0</v>
      </c>
      <c r="CE51" s="465">
        <v>0</v>
      </c>
      <c r="CG51" s="465">
        <v>0</v>
      </c>
      <c r="CH51" s="465">
        <v>292000</v>
      </c>
    </row>
    <row r="52" customHeight="1" spans="1:86">
      <c r="A52" s="438"/>
      <c r="B52" s="438" t="s">
        <v>164</v>
      </c>
      <c r="C52" s="439"/>
      <c r="D52" s="438"/>
      <c r="E52" s="439" t="s">
        <v>165</v>
      </c>
      <c r="F52" s="465">
        <f t="shared" ref="F52:BQ52" si="44">F53</f>
        <v>869298</v>
      </c>
      <c r="G52" s="465">
        <f t="shared" si="44"/>
        <v>0</v>
      </c>
      <c r="H52" s="465">
        <f t="shared" si="44"/>
        <v>0</v>
      </c>
      <c r="I52" s="465">
        <f t="shared" si="44"/>
        <v>0</v>
      </c>
      <c r="J52" s="465">
        <f t="shared" si="44"/>
        <v>0</v>
      </c>
      <c r="K52" s="465">
        <f t="shared" si="44"/>
        <v>0</v>
      </c>
      <c r="L52" s="465">
        <f t="shared" si="44"/>
        <v>0</v>
      </c>
      <c r="M52" s="465">
        <f t="shared" si="44"/>
        <v>0</v>
      </c>
      <c r="N52" s="465">
        <f t="shared" si="44"/>
        <v>0</v>
      </c>
      <c r="O52" s="465">
        <f t="shared" si="44"/>
        <v>0</v>
      </c>
      <c r="P52" s="465">
        <f t="shared" si="44"/>
        <v>0</v>
      </c>
      <c r="Q52" s="465">
        <f t="shared" si="44"/>
        <v>0</v>
      </c>
      <c r="R52" s="465">
        <f t="shared" si="44"/>
        <v>0</v>
      </c>
      <c r="S52" s="465">
        <f t="shared" si="44"/>
        <v>0</v>
      </c>
      <c r="T52" s="465">
        <f t="shared" si="44"/>
        <v>0</v>
      </c>
      <c r="U52" s="465">
        <f t="shared" si="44"/>
        <v>0</v>
      </c>
      <c r="V52" s="465">
        <f t="shared" si="44"/>
        <v>0</v>
      </c>
      <c r="W52" s="465">
        <f t="shared" si="44"/>
        <v>0</v>
      </c>
      <c r="X52" s="465">
        <f t="shared" si="44"/>
        <v>0</v>
      </c>
      <c r="Y52" s="465">
        <f t="shared" si="44"/>
        <v>0</v>
      </c>
      <c r="Z52" s="465">
        <f t="shared" si="44"/>
        <v>0</v>
      </c>
      <c r="AA52" s="465">
        <f t="shared" si="44"/>
        <v>0</v>
      </c>
      <c r="AB52" s="465">
        <f t="shared" si="44"/>
        <v>0</v>
      </c>
      <c r="AC52" s="465">
        <f t="shared" si="44"/>
        <v>0</v>
      </c>
      <c r="AD52" s="465">
        <f t="shared" si="44"/>
        <v>0</v>
      </c>
      <c r="AE52" s="465">
        <f t="shared" si="44"/>
        <v>0</v>
      </c>
      <c r="AF52" s="465">
        <f t="shared" si="44"/>
        <v>0</v>
      </c>
      <c r="AG52" s="465">
        <f t="shared" si="44"/>
        <v>0</v>
      </c>
      <c r="AH52" s="465">
        <f t="shared" si="44"/>
        <v>0</v>
      </c>
      <c r="AI52" s="465">
        <f t="shared" si="44"/>
        <v>0</v>
      </c>
      <c r="AJ52" s="465">
        <f t="shared" si="44"/>
        <v>0</v>
      </c>
      <c r="AK52" s="465">
        <f t="shared" si="44"/>
        <v>0</v>
      </c>
      <c r="AL52" s="465">
        <f t="shared" si="44"/>
        <v>0</v>
      </c>
      <c r="AM52" s="465">
        <f t="shared" si="44"/>
        <v>0</v>
      </c>
      <c r="AN52" s="465">
        <f t="shared" si="44"/>
        <v>0</v>
      </c>
      <c r="AO52" s="465">
        <f t="shared" si="44"/>
        <v>0</v>
      </c>
      <c r="AP52" s="465">
        <f t="shared" si="44"/>
        <v>0</v>
      </c>
      <c r="AQ52" s="465">
        <f t="shared" si="44"/>
        <v>0</v>
      </c>
      <c r="AR52" s="465">
        <f t="shared" si="44"/>
        <v>0</v>
      </c>
      <c r="AS52" s="465">
        <f t="shared" si="44"/>
        <v>0</v>
      </c>
      <c r="AT52" s="465">
        <f t="shared" si="44"/>
        <v>0</v>
      </c>
      <c r="AU52" s="465">
        <f t="shared" si="44"/>
        <v>0</v>
      </c>
      <c r="AV52" s="465">
        <f t="shared" si="44"/>
        <v>0</v>
      </c>
      <c r="AW52" s="465">
        <f t="shared" si="44"/>
        <v>0</v>
      </c>
      <c r="AX52" s="465">
        <f t="shared" si="44"/>
        <v>0</v>
      </c>
      <c r="AY52" s="465">
        <f t="shared" si="44"/>
        <v>0</v>
      </c>
      <c r="AZ52" s="465">
        <f t="shared" si="44"/>
        <v>0</v>
      </c>
      <c r="BA52" s="465">
        <f t="shared" si="44"/>
        <v>0</v>
      </c>
      <c r="BB52" s="465">
        <f t="shared" si="44"/>
        <v>0</v>
      </c>
      <c r="BC52" s="465">
        <f t="shared" si="44"/>
        <v>0</v>
      </c>
      <c r="BD52" s="465">
        <f t="shared" si="44"/>
        <v>0</v>
      </c>
      <c r="BE52" s="465">
        <f t="shared" si="44"/>
        <v>0</v>
      </c>
      <c r="BF52" s="465">
        <f t="shared" si="44"/>
        <v>0</v>
      </c>
      <c r="BG52" s="465">
        <f t="shared" si="44"/>
        <v>0</v>
      </c>
      <c r="BH52" s="465">
        <f t="shared" si="44"/>
        <v>869298</v>
      </c>
      <c r="BI52" s="465">
        <f t="shared" si="44"/>
        <v>853498</v>
      </c>
      <c r="BJ52" s="465">
        <f t="shared" si="44"/>
        <v>566448</v>
      </c>
      <c r="BK52" s="465">
        <f t="shared" si="44"/>
        <v>60000</v>
      </c>
      <c r="BL52" s="465">
        <f t="shared" si="44"/>
        <v>80000</v>
      </c>
      <c r="BM52" s="465">
        <f t="shared" si="44"/>
        <v>56324</v>
      </c>
      <c r="BN52" s="465">
        <f t="shared" si="44"/>
        <v>0</v>
      </c>
      <c r="BO52" s="465">
        <f t="shared" si="44"/>
        <v>10726</v>
      </c>
      <c r="BP52" s="465">
        <f t="shared" si="44"/>
        <v>80000</v>
      </c>
      <c r="BQ52" s="465">
        <f t="shared" si="44"/>
        <v>0</v>
      </c>
      <c r="BR52" s="465">
        <f t="shared" ref="BR52:CE52" si="45">BR53</f>
        <v>0</v>
      </c>
      <c r="BS52" s="465">
        <f t="shared" si="45"/>
        <v>0</v>
      </c>
      <c r="BT52" s="465">
        <f t="shared" si="45"/>
        <v>0</v>
      </c>
      <c r="BU52" s="465">
        <f t="shared" si="45"/>
        <v>0</v>
      </c>
      <c r="BV52" s="465">
        <f t="shared" si="45"/>
        <v>0</v>
      </c>
      <c r="BW52" s="465">
        <f t="shared" si="45"/>
        <v>0</v>
      </c>
      <c r="BX52" s="465">
        <f t="shared" si="45"/>
        <v>0</v>
      </c>
      <c r="BY52" s="465">
        <f t="shared" si="45"/>
        <v>0</v>
      </c>
      <c r="BZ52" s="465">
        <f t="shared" si="45"/>
        <v>0</v>
      </c>
      <c r="CA52" s="465">
        <f t="shared" si="45"/>
        <v>0</v>
      </c>
      <c r="CB52" s="465">
        <f t="shared" si="45"/>
        <v>0</v>
      </c>
      <c r="CC52" s="465">
        <f t="shared" si="45"/>
        <v>15800</v>
      </c>
      <c r="CD52" s="465">
        <f t="shared" si="45"/>
        <v>0</v>
      </c>
      <c r="CE52" s="465">
        <f t="shared" si="45"/>
        <v>0</v>
      </c>
      <c r="CG52" s="465">
        <f>CG53</f>
        <v>0</v>
      </c>
      <c r="CH52" s="465">
        <f>CH53</f>
        <v>0</v>
      </c>
    </row>
    <row r="53" customHeight="1" spans="1:86">
      <c r="A53" s="438" t="s">
        <v>107</v>
      </c>
      <c r="B53" s="438" t="s">
        <v>107</v>
      </c>
      <c r="C53" s="439">
        <v>2130705</v>
      </c>
      <c r="D53" s="438" t="s">
        <v>107</v>
      </c>
      <c r="E53" s="439" t="s">
        <v>166</v>
      </c>
      <c r="F53" s="465">
        <v>869298</v>
      </c>
      <c r="G53" s="465">
        <v>0</v>
      </c>
      <c r="H53" s="465">
        <v>0</v>
      </c>
      <c r="I53" s="465">
        <v>0</v>
      </c>
      <c r="J53" s="465">
        <v>0</v>
      </c>
      <c r="K53" s="465">
        <v>0</v>
      </c>
      <c r="L53" s="465">
        <v>0</v>
      </c>
      <c r="M53" s="465">
        <v>0</v>
      </c>
      <c r="N53" s="465">
        <v>0</v>
      </c>
      <c r="O53" s="465">
        <v>0</v>
      </c>
      <c r="P53" s="465">
        <v>0</v>
      </c>
      <c r="Q53" s="465">
        <v>0</v>
      </c>
      <c r="R53" s="465">
        <v>0</v>
      </c>
      <c r="S53" s="465">
        <v>0</v>
      </c>
      <c r="T53" s="465">
        <v>0</v>
      </c>
      <c r="U53" s="465">
        <v>0</v>
      </c>
      <c r="V53" s="465">
        <v>0</v>
      </c>
      <c r="W53" s="465">
        <v>0</v>
      </c>
      <c r="X53" s="465">
        <v>0</v>
      </c>
      <c r="Y53" s="465">
        <v>0</v>
      </c>
      <c r="Z53" s="465">
        <v>0</v>
      </c>
      <c r="AA53" s="465">
        <v>0</v>
      </c>
      <c r="AB53" s="465">
        <v>0</v>
      </c>
      <c r="AC53" s="465">
        <v>0</v>
      </c>
      <c r="AD53" s="465">
        <v>0</v>
      </c>
      <c r="AE53" s="465">
        <v>0</v>
      </c>
      <c r="AF53" s="465">
        <v>0</v>
      </c>
      <c r="AG53" s="465">
        <v>0</v>
      </c>
      <c r="AH53" s="465">
        <v>0</v>
      </c>
      <c r="AI53" s="465">
        <v>0</v>
      </c>
      <c r="AJ53" s="465">
        <v>0</v>
      </c>
      <c r="AK53" s="465">
        <v>0</v>
      </c>
      <c r="AL53" s="465">
        <v>0</v>
      </c>
      <c r="AM53" s="465">
        <v>0</v>
      </c>
      <c r="AN53" s="465">
        <v>0</v>
      </c>
      <c r="AO53" s="465">
        <v>0</v>
      </c>
      <c r="AP53" s="465">
        <v>0</v>
      </c>
      <c r="AQ53" s="465">
        <v>0</v>
      </c>
      <c r="AR53" s="465">
        <v>0</v>
      </c>
      <c r="AS53" s="465">
        <v>0</v>
      </c>
      <c r="AT53" s="465">
        <v>0</v>
      </c>
      <c r="AU53" s="465">
        <v>0</v>
      </c>
      <c r="AV53" s="465">
        <v>0</v>
      </c>
      <c r="AW53" s="465">
        <v>0</v>
      </c>
      <c r="AX53" s="465">
        <v>0</v>
      </c>
      <c r="AY53" s="465">
        <v>0</v>
      </c>
      <c r="AZ53" s="465">
        <v>0</v>
      </c>
      <c r="BA53" s="465">
        <v>0</v>
      </c>
      <c r="BB53" s="465">
        <v>0</v>
      </c>
      <c r="BC53" s="465">
        <v>0</v>
      </c>
      <c r="BD53" s="465">
        <v>0</v>
      </c>
      <c r="BE53" s="465">
        <v>0</v>
      </c>
      <c r="BF53" s="465">
        <v>0</v>
      </c>
      <c r="BG53" s="465">
        <v>0</v>
      </c>
      <c r="BH53" s="465">
        <v>869298</v>
      </c>
      <c r="BI53" s="465">
        <v>853498</v>
      </c>
      <c r="BJ53" s="465">
        <v>566448</v>
      </c>
      <c r="BK53" s="465">
        <v>60000</v>
      </c>
      <c r="BL53" s="465">
        <v>80000</v>
      </c>
      <c r="BM53" s="465">
        <v>56324</v>
      </c>
      <c r="BN53" s="465">
        <v>0</v>
      </c>
      <c r="BO53" s="465">
        <v>10726</v>
      </c>
      <c r="BP53" s="465">
        <v>80000</v>
      </c>
      <c r="BQ53" s="465">
        <v>0</v>
      </c>
      <c r="BR53" s="465">
        <v>0</v>
      </c>
      <c r="BS53" s="465">
        <v>0</v>
      </c>
      <c r="BT53" s="465">
        <v>0</v>
      </c>
      <c r="BU53" s="465">
        <v>0</v>
      </c>
      <c r="BV53" s="465">
        <v>0</v>
      </c>
      <c r="BW53" s="465">
        <v>0</v>
      </c>
      <c r="BX53" s="465">
        <v>0</v>
      </c>
      <c r="BY53" s="465">
        <v>0</v>
      </c>
      <c r="BZ53" s="465">
        <v>0</v>
      </c>
      <c r="CA53" s="465">
        <v>0</v>
      </c>
      <c r="CB53" s="465">
        <v>0</v>
      </c>
      <c r="CC53" s="465">
        <v>15800</v>
      </c>
      <c r="CD53" s="465">
        <v>0</v>
      </c>
      <c r="CE53" s="465">
        <v>0</v>
      </c>
      <c r="CG53" s="465">
        <v>0</v>
      </c>
      <c r="CH53" s="465">
        <v>0</v>
      </c>
    </row>
    <row r="54" customHeight="1" spans="1:86">
      <c r="A54" s="438"/>
      <c r="B54" s="438" t="s">
        <v>167</v>
      </c>
      <c r="C54" s="439"/>
      <c r="D54" s="438"/>
      <c r="E54" s="439" t="s">
        <v>168</v>
      </c>
      <c r="F54" s="465">
        <f t="shared" ref="F54:BQ54" si="46">F55</f>
        <v>9660000</v>
      </c>
      <c r="G54" s="465">
        <f t="shared" si="46"/>
        <v>0</v>
      </c>
      <c r="H54" s="465">
        <f t="shared" si="46"/>
        <v>0</v>
      </c>
      <c r="I54" s="465">
        <f t="shared" si="46"/>
        <v>0</v>
      </c>
      <c r="J54" s="465">
        <f t="shared" si="46"/>
        <v>0</v>
      </c>
      <c r="K54" s="465">
        <f t="shared" si="46"/>
        <v>0</v>
      </c>
      <c r="L54" s="465">
        <f t="shared" si="46"/>
        <v>0</v>
      </c>
      <c r="M54" s="465">
        <f t="shared" si="46"/>
        <v>0</v>
      </c>
      <c r="N54" s="465">
        <f t="shared" si="46"/>
        <v>0</v>
      </c>
      <c r="O54" s="465">
        <f t="shared" si="46"/>
        <v>0</v>
      </c>
      <c r="P54" s="465">
        <f t="shared" si="46"/>
        <v>0</v>
      </c>
      <c r="Q54" s="465">
        <f t="shared" si="46"/>
        <v>0</v>
      </c>
      <c r="R54" s="465">
        <f t="shared" si="46"/>
        <v>0</v>
      </c>
      <c r="S54" s="465">
        <f t="shared" si="46"/>
        <v>0</v>
      </c>
      <c r="T54" s="465">
        <f t="shared" si="46"/>
        <v>0</v>
      </c>
      <c r="U54" s="465">
        <f t="shared" si="46"/>
        <v>0</v>
      </c>
      <c r="V54" s="465">
        <f t="shared" si="46"/>
        <v>0</v>
      </c>
      <c r="W54" s="465">
        <f t="shared" si="46"/>
        <v>0</v>
      </c>
      <c r="X54" s="465">
        <f t="shared" si="46"/>
        <v>0</v>
      </c>
      <c r="Y54" s="465">
        <f t="shared" si="46"/>
        <v>0</v>
      </c>
      <c r="Z54" s="465">
        <f t="shared" si="46"/>
        <v>0</v>
      </c>
      <c r="AA54" s="465">
        <f t="shared" si="46"/>
        <v>0</v>
      </c>
      <c r="AB54" s="465">
        <f t="shared" si="46"/>
        <v>0</v>
      </c>
      <c r="AC54" s="465">
        <f t="shared" si="46"/>
        <v>0</v>
      </c>
      <c r="AD54" s="465">
        <f t="shared" si="46"/>
        <v>0</v>
      </c>
      <c r="AE54" s="465">
        <f t="shared" si="46"/>
        <v>0</v>
      </c>
      <c r="AF54" s="465">
        <f t="shared" si="46"/>
        <v>0</v>
      </c>
      <c r="AG54" s="465">
        <f t="shared" si="46"/>
        <v>0</v>
      </c>
      <c r="AH54" s="465">
        <f t="shared" si="46"/>
        <v>0</v>
      </c>
      <c r="AI54" s="465">
        <f t="shared" si="46"/>
        <v>0</v>
      </c>
      <c r="AJ54" s="465">
        <f t="shared" si="46"/>
        <v>0</v>
      </c>
      <c r="AK54" s="465">
        <f t="shared" si="46"/>
        <v>0</v>
      </c>
      <c r="AL54" s="465">
        <f t="shared" si="46"/>
        <v>0</v>
      </c>
      <c r="AM54" s="465">
        <f t="shared" si="46"/>
        <v>0</v>
      </c>
      <c r="AN54" s="465">
        <f t="shared" si="46"/>
        <v>0</v>
      </c>
      <c r="AO54" s="465">
        <f t="shared" si="46"/>
        <v>0</v>
      </c>
      <c r="AP54" s="465">
        <f t="shared" si="46"/>
        <v>0</v>
      </c>
      <c r="AQ54" s="465">
        <f t="shared" si="46"/>
        <v>0</v>
      </c>
      <c r="AR54" s="465">
        <f t="shared" si="46"/>
        <v>0</v>
      </c>
      <c r="AS54" s="465">
        <f t="shared" si="46"/>
        <v>0</v>
      </c>
      <c r="AT54" s="465">
        <f t="shared" si="46"/>
        <v>0</v>
      </c>
      <c r="AU54" s="465">
        <f t="shared" si="46"/>
        <v>0</v>
      </c>
      <c r="AV54" s="465">
        <f t="shared" si="46"/>
        <v>0</v>
      </c>
      <c r="AW54" s="465">
        <f t="shared" si="46"/>
        <v>0</v>
      </c>
      <c r="AX54" s="465">
        <f t="shared" si="46"/>
        <v>0</v>
      </c>
      <c r="AY54" s="465">
        <f t="shared" si="46"/>
        <v>0</v>
      </c>
      <c r="AZ54" s="465">
        <f t="shared" si="46"/>
        <v>0</v>
      </c>
      <c r="BA54" s="465">
        <f t="shared" si="46"/>
        <v>0</v>
      </c>
      <c r="BB54" s="465">
        <f t="shared" si="46"/>
        <v>0</v>
      </c>
      <c r="BC54" s="465">
        <f t="shared" si="46"/>
        <v>0</v>
      </c>
      <c r="BD54" s="465">
        <f t="shared" si="46"/>
        <v>0</v>
      </c>
      <c r="BE54" s="465">
        <f t="shared" si="46"/>
        <v>0</v>
      </c>
      <c r="BF54" s="465">
        <f t="shared" si="46"/>
        <v>0</v>
      </c>
      <c r="BG54" s="465">
        <f t="shared" si="46"/>
        <v>0</v>
      </c>
      <c r="BH54" s="465">
        <f t="shared" si="46"/>
        <v>9660000</v>
      </c>
      <c r="BI54" s="465">
        <f t="shared" si="46"/>
        <v>0</v>
      </c>
      <c r="BJ54" s="465">
        <f t="shared" si="46"/>
        <v>0</v>
      </c>
      <c r="BK54" s="465">
        <f t="shared" si="46"/>
        <v>0</v>
      </c>
      <c r="BL54" s="465">
        <f t="shared" si="46"/>
        <v>0</v>
      </c>
      <c r="BM54" s="465">
        <f t="shared" si="46"/>
        <v>0</v>
      </c>
      <c r="BN54" s="465">
        <f t="shared" si="46"/>
        <v>0</v>
      </c>
      <c r="BO54" s="465">
        <f t="shared" si="46"/>
        <v>0</v>
      </c>
      <c r="BP54" s="465">
        <f t="shared" si="46"/>
        <v>0</v>
      </c>
      <c r="BQ54" s="465">
        <f t="shared" si="46"/>
        <v>0</v>
      </c>
      <c r="BR54" s="465">
        <f t="shared" ref="BR54:CE54" si="47">BR55</f>
        <v>0</v>
      </c>
      <c r="BS54" s="465">
        <f t="shared" si="47"/>
        <v>0</v>
      </c>
      <c r="BT54" s="465">
        <f t="shared" si="47"/>
        <v>0</v>
      </c>
      <c r="BU54" s="465">
        <f t="shared" si="47"/>
        <v>0</v>
      </c>
      <c r="BV54" s="465">
        <f t="shared" si="47"/>
        <v>0</v>
      </c>
      <c r="BW54" s="465">
        <f t="shared" si="47"/>
        <v>0</v>
      </c>
      <c r="BX54" s="465">
        <f t="shared" si="47"/>
        <v>0</v>
      </c>
      <c r="BY54" s="465">
        <f t="shared" si="47"/>
        <v>0</v>
      </c>
      <c r="BZ54" s="465">
        <f t="shared" si="47"/>
        <v>0</v>
      </c>
      <c r="CA54" s="465">
        <f t="shared" si="47"/>
        <v>0</v>
      </c>
      <c r="CB54" s="465">
        <f t="shared" si="47"/>
        <v>0</v>
      </c>
      <c r="CC54" s="465">
        <f t="shared" si="47"/>
        <v>0</v>
      </c>
      <c r="CD54" s="465">
        <f t="shared" si="47"/>
        <v>0</v>
      </c>
      <c r="CE54" s="465">
        <f t="shared" si="47"/>
        <v>0</v>
      </c>
      <c r="CG54" s="465">
        <f>CG55</f>
        <v>0</v>
      </c>
      <c r="CH54" s="465">
        <f>CH55</f>
        <v>9660000</v>
      </c>
    </row>
    <row r="55" customHeight="1" spans="1:86">
      <c r="A55" s="438" t="s">
        <v>107</v>
      </c>
      <c r="B55" s="438" t="s">
        <v>107</v>
      </c>
      <c r="C55" s="439">
        <v>2136902</v>
      </c>
      <c r="D55" s="438" t="s">
        <v>107</v>
      </c>
      <c r="E55" s="439" t="s">
        <v>169</v>
      </c>
      <c r="F55" s="465">
        <v>9660000</v>
      </c>
      <c r="G55" s="465">
        <v>0</v>
      </c>
      <c r="H55" s="465">
        <v>0</v>
      </c>
      <c r="I55" s="465">
        <v>0</v>
      </c>
      <c r="J55" s="465">
        <v>0</v>
      </c>
      <c r="K55" s="465">
        <v>0</v>
      </c>
      <c r="L55" s="465">
        <v>0</v>
      </c>
      <c r="M55" s="465">
        <v>0</v>
      </c>
      <c r="N55" s="465">
        <v>0</v>
      </c>
      <c r="O55" s="465">
        <v>0</v>
      </c>
      <c r="P55" s="465">
        <v>0</v>
      </c>
      <c r="Q55" s="465">
        <v>0</v>
      </c>
      <c r="R55" s="465">
        <v>0</v>
      </c>
      <c r="S55" s="465">
        <v>0</v>
      </c>
      <c r="T55" s="465">
        <v>0</v>
      </c>
      <c r="U55" s="465">
        <v>0</v>
      </c>
      <c r="V55" s="465">
        <v>0</v>
      </c>
      <c r="W55" s="465">
        <v>0</v>
      </c>
      <c r="X55" s="465">
        <v>0</v>
      </c>
      <c r="Y55" s="465">
        <v>0</v>
      </c>
      <c r="Z55" s="465">
        <v>0</v>
      </c>
      <c r="AA55" s="465">
        <v>0</v>
      </c>
      <c r="AB55" s="465">
        <v>0</v>
      </c>
      <c r="AC55" s="465">
        <v>0</v>
      </c>
      <c r="AD55" s="465">
        <v>0</v>
      </c>
      <c r="AE55" s="465">
        <v>0</v>
      </c>
      <c r="AF55" s="465">
        <v>0</v>
      </c>
      <c r="AG55" s="465">
        <v>0</v>
      </c>
      <c r="AH55" s="465">
        <v>0</v>
      </c>
      <c r="AI55" s="465">
        <v>0</v>
      </c>
      <c r="AJ55" s="465">
        <v>0</v>
      </c>
      <c r="AK55" s="465">
        <v>0</v>
      </c>
      <c r="AL55" s="465">
        <v>0</v>
      </c>
      <c r="AM55" s="465">
        <v>0</v>
      </c>
      <c r="AN55" s="465">
        <v>0</v>
      </c>
      <c r="AO55" s="465">
        <v>0</v>
      </c>
      <c r="AP55" s="465">
        <v>0</v>
      </c>
      <c r="AQ55" s="465">
        <v>0</v>
      </c>
      <c r="AR55" s="465">
        <v>0</v>
      </c>
      <c r="AS55" s="465">
        <v>0</v>
      </c>
      <c r="AT55" s="465">
        <v>0</v>
      </c>
      <c r="AU55" s="465">
        <v>0</v>
      </c>
      <c r="AV55" s="465">
        <v>0</v>
      </c>
      <c r="AW55" s="465">
        <v>0</v>
      </c>
      <c r="AX55" s="465">
        <v>0</v>
      </c>
      <c r="AY55" s="465">
        <v>0</v>
      </c>
      <c r="AZ55" s="465">
        <v>0</v>
      </c>
      <c r="BA55" s="465">
        <v>0</v>
      </c>
      <c r="BB55" s="465">
        <v>0</v>
      </c>
      <c r="BC55" s="465">
        <v>0</v>
      </c>
      <c r="BD55" s="465">
        <v>0</v>
      </c>
      <c r="BE55" s="465">
        <v>0</v>
      </c>
      <c r="BF55" s="465">
        <v>0</v>
      </c>
      <c r="BG55" s="465">
        <v>0</v>
      </c>
      <c r="BH55" s="465">
        <v>9660000</v>
      </c>
      <c r="BI55" s="465">
        <v>0</v>
      </c>
      <c r="BJ55" s="465">
        <v>0</v>
      </c>
      <c r="BK55" s="465">
        <v>0</v>
      </c>
      <c r="BL55" s="465">
        <v>0</v>
      </c>
      <c r="BM55" s="465">
        <v>0</v>
      </c>
      <c r="BN55" s="465">
        <v>0</v>
      </c>
      <c r="BO55" s="465">
        <v>0</v>
      </c>
      <c r="BP55" s="465">
        <v>0</v>
      </c>
      <c r="BQ55" s="465">
        <v>0</v>
      </c>
      <c r="BR55" s="465">
        <v>0</v>
      </c>
      <c r="BS55" s="465">
        <v>0</v>
      </c>
      <c r="BT55" s="465">
        <v>0</v>
      </c>
      <c r="BU55" s="465">
        <v>0</v>
      </c>
      <c r="BV55" s="465">
        <v>0</v>
      </c>
      <c r="BW55" s="465">
        <v>0</v>
      </c>
      <c r="BX55" s="465">
        <v>0</v>
      </c>
      <c r="BY55" s="465">
        <v>0</v>
      </c>
      <c r="BZ55" s="465">
        <v>0</v>
      </c>
      <c r="CA55" s="465">
        <v>0</v>
      </c>
      <c r="CB55" s="465">
        <v>0</v>
      </c>
      <c r="CC55" s="465">
        <v>0</v>
      </c>
      <c r="CD55" s="465">
        <v>0</v>
      </c>
      <c r="CE55" s="465">
        <v>0</v>
      </c>
      <c r="CG55" s="465">
        <v>0</v>
      </c>
      <c r="CH55" s="465">
        <v>9660000</v>
      </c>
    </row>
    <row r="56" customHeight="1" spans="1:86">
      <c r="A56" s="438" t="s">
        <v>170</v>
      </c>
      <c r="B56" s="438"/>
      <c r="C56" s="439"/>
      <c r="D56" s="438"/>
      <c r="E56" s="439" t="s">
        <v>171</v>
      </c>
      <c r="F56" s="465">
        <f t="shared" ref="F56:BQ56" si="48">F57</f>
        <v>72000</v>
      </c>
      <c r="G56" s="465">
        <f t="shared" si="48"/>
        <v>0</v>
      </c>
      <c r="H56" s="465">
        <f t="shared" si="48"/>
        <v>0</v>
      </c>
      <c r="I56" s="465">
        <f t="shared" si="48"/>
        <v>0</v>
      </c>
      <c r="J56" s="465">
        <f t="shared" si="48"/>
        <v>0</v>
      </c>
      <c r="K56" s="465">
        <f t="shared" si="48"/>
        <v>0</v>
      </c>
      <c r="L56" s="465">
        <f t="shared" si="48"/>
        <v>0</v>
      </c>
      <c r="M56" s="465">
        <f t="shared" si="48"/>
        <v>0</v>
      </c>
      <c r="N56" s="465">
        <f t="shared" si="48"/>
        <v>0</v>
      </c>
      <c r="O56" s="465">
        <f t="shared" si="48"/>
        <v>0</v>
      </c>
      <c r="P56" s="465">
        <f t="shared" si="48"/>
        <v>0</v>
      </c>
      <c r="Q56" s="465">
        <f t="shared" si="48"/>
        <v>0</v>
      </c>
      <c r="R56" s="465">
        <f t="shared" si="48"/>
        <v>0</v>
      </c>
      <c r="S56" s="465">
        <f t="shared" si="48"/>
        <v>0</v>
      </c>
      <c r="T56" s="465">
        <f t="shared" si="48"/>
        <v>0</v>
      </c>
      <c r="U56" s="465">
        <f t="shared" si="48"/>
        <v>0</v>
      </c>
      <c r="V56" s="465">
        <f t="shared" si="48"/>
        <v>0</v>
      </c>
      <c r="W56" s="465">
        <f t="shared" si="48"/>
        <v>0</v>
      </c>
      <c r="X56" s="465">
        <f t="shared" si="48"/>
        <v>0</v>
      </c>
      <c r="Y56" s="465">
        <f t="shared" si="48"/>
        <v>0</v>
      </c>
      <c r="Z56" s="465">
        <f t="shared" si="48"/>
        <v>0</v>
      </c>
      <c r="AA56" s="465">
        <f t="shared" si="48"/>
        <v>0</v>
      </c>
      <c r="AB56" s="465">
        <f t="shared" si="48"/>
        <v>0</v>
      </c>
      <c r="AC56" s="465">
        <f t="shared" si="48"/>
        <v>0</v>
      </c>
      <c r="AD56" s="465">
        <f t="shared" si="48"/>
        <v>0</v>
      </c>
      <c r="AE56" s="465">
        <f t="shared" si="48"/>
        <v>0</v>
      </c>
      <c r="AF56" s="465">
        <f t="shared" si="48"/>
        <v>0</v>
      </c>
      <c r="AG56" s="465">
        <f t="shared" si="48"/>
        <v>0</v>
      </c>
      <c r="AH56" s="465">
        <f t="shared" si="48"/>
        <v>0</v>
      </c>
      <c r="AI56" s="465">
        <f t="shared" si="48"/>
        <v>0</v>
      </c>
      <c r="AJ56" s="465">
        <f t="shared" si="48"/>
        <v>0</v>
      </c>
      <c r="AK56" s="465">
        <f t="shared" si="48"/>
        <v>0</v>
      </c>
      <c r="AL56" s="465">
        <f t="shared" si="48"/>
        <v>0</v>
      </c>
      <c r="AM56" s="465">
        <f t="shared" si="48"/>
        <v>0</v>
      </c>
      <c r="AN56" s="465">
        <f t="shared" si="48"/>
        <v>0</v>
      </c>
      <c r="AO56" s="465">
        <f t="shared" si="48"/>
        <v>0</v>
      </c>
      <c r="AP56" s="465">
        <f t="shared" si="48"/>
        <v>0</v>
      </c>
      <c r="AQ56" s="465">
        <f t="shared" si="48"/>
        <v>0</v>
      </c>
      <c r="AR56" s="465">
        <f t="shared" si="48"/>
        <v>0</v>
      </c>
      <c r="AS56" s="465">
        <f t="shared" si="48"/>
        <v>0</v>
      </c>
      <c r="AT56" s="465">
        <f t="shared" si="48"/>
        <v>0</v>
      </c>
      <c r="AU56" s="465">
        <f t="shared" si="48"/>
        <v>0</v>
      </c>
      <c r="AV56" s="465">
        <f t="shared" si="48"/>
        <v>0</v>
      </c>
      <c r="AW56" s="465">
        <f t="shared" si="48"/>
        <v>0</v>
      </c>
      <c r="AX56" s="465">
        <f t="shared" si="48"/>
        <v>0</v>
      </c>
      <c r="AY56" s="465">
        <f t="shared" si="48"/>
        <v>0</v>
      </c>
      <c r="AZ56" s="465">
        <f t="shared" si="48"/>
        <v>0</v>
      </c>
      <c r="BA56" s="465">
        <f t="shared" si="48"/>
        <v>0</v>
      </c>
      <c r="BB56" s="465">
        <f t="shared" si="48"/>
        <v>0</v>
      </c>
      <c r="BC56" s="465">
        <f t="shared" si="48"/>
        <v>0</v>
      </c>
      <c r="BD56" s="465">
        <f t="shared" si="48"/>
        <v>0</v>
      </c>
      <c r="BE56" s="465">
        <f t="shared" si="48"/>
        <v>0</v>
      </c>
      <c r="BF56" s="465">
        <f t="shared" si="48"/>
        <v>0</v>
      </c>
      <c r="BG56" s="465">
        <f t="shared" si="48"/>
        <v>0</v>
      </c>
      <c r="BH56" s="465">
        <f t="shared" si="48"/>
        <v>72000</v>
      </c>
      <c r="BI56" s="465">
        <f t="shared" si="48"/>
        <v>0</v>
      </c>
      <c r="BJ56" s="465">
        <f t="shared" si="48"/>
        <v>0</v>
      </c>
      <c r="BK56" s="465">
        <f t="shared" si="48"/>
        <v>0</v>
      </c>
      <c r="BL56" s="465">
        <f t="shared" si="48"/>
        <v>0</v>
      </c>
      <c r="BM56" s="465">
        <f t="shared" si="48"/>
        <v>0</v>
      </c>
      <c r="BN56" s="465">
        <f t="shared" si="48"/>
        <v>0</v>
      </c>
      <c r="BO56" s="465">
        <f t="shared" si="48"/>
        <v>0</v>
      </c>
      <c r="BP56" s="465">
        <f t="shared" si="48"/>
        <v>0</v>
      </c>
      <c r="BQ56" s="465">
        <f t="shared" si="48"/>
        <v>0</v>
      </c>
      <c r="BR56" s="465">
        <f t="shared" ref="BR56:CE56" si="49">BR57</f>
        <v>0</v>
      </c>
      <c r="BS56" s="465">
        <f t="shared" si="49"/>
        <v>0</v>
      </c>
      <c r="BT56" s="465">
        <f t="shared" si="49"/>
        <v>0</v>
      </c>
      <c r="BU56" s="465">
        <f t="shared" si="49"/>
        <v>0</v>
      </c>
      <c r="BV56" s="465">
        <f t="shared" si="49"/>
        <v>0</v>
      </c>
      <c r="BW56" s="465">
        <f t="shared" si="49"/>
        <v>0</v>
      </c>
      <c r="BX56" s="465">
        <f t="shared" si="49"/>
        <v>0</v>
      </c>
      <c r="BY56" s="465">
        <f t="shared" si="49"/>
        <v>0</v>
      </c>
      <c r="BZ56" s="465">
        <f t="shared" si="49"/>
        <v>0</v>
      </c>
      <c r="CA56" s="465">
        <f t="shared" si="49"/>
        <v>0</v>
      </c>
      <c r="CB56" s="465">
        <f t="shared" si="49"/>
        <v>72000</v>
      </c>
      <c r="CC56" s="465">
        <f t="shared" si="49"/>
        <v>0</v>
      </c>
      <c r="CD56" s="465">
        <f t="shared" si="49"/>
        <v>0</v>
      </c>
      <c r="CE56" s="465">
        <f t="shared" si="49"/>
        <v>0</v>
      </c>
      <c r="CG56" s="465">
        <f>CG57</f>
        <v>0</v>
      </c>
      <c r="CH56" s="465">
        <f>CH57</f>
        <v>0</v>
      </c>
    </row>
    <row r="57" customHeight="1" spans="1:86">
      <c r="A57" s="438"/>
      <c r="B57" s="438" t="s">
        <v>172</v>
      </c>
      <c r="C57" s="439"/>
      <c r="D57" s="438"/>
      <c r="E57" s="439" t="s">
        <v>173</v>
      </c>
      <c r="F57" s="465">
        <f t="shared" ref="F57:BQ57" si="50">F58</f>
        <v>72000</v>
      </c>
      <c r="G57" s="465">
        <f t="shared" si="50"/>
        <v>0</v>
      </c>
      <c r="H57" s="465">
        <f t="shared" si="50"/>
        <v>0</v>
      </c>
      <c r="I57" s="465">
        <f t="shared" si="50"/>
        <v>0</v>
      </c>
      <c r="J57" s="465">
        <f t="shared" si="50"/>
        <v>0</v>
      </c>
      <c r="K57" s="465">
        <f t="shared" si="50"/>
        <v>0</v>
      </c>
      <c r="L57" s="465">
        <f t="shared" si="50"/>
        <v>0</v>
      </c>
      <c r="M57" s="465">
        <f t="shared" si="50"/>
        <v>0</v>
      </c>
      <c r="N57" s="465">
        <f t="shared" si="50"/>
        <v>0</v>
      </c>
      <c r="O57" s="465">
        <f t="shared" si="50"/>
        <v>0</v>
      </c>
      <c r="P57" s="465">
        <f t="shared" si="50"/>
        <v>0</v>
      </c>
      <c r="Q57" s="465">
        <f t="shared" si="50"/>
        <v>0</v>
      </c>
      <c r="R57" s="465">
        <f t="shared" si="50"/>
        <v>0</v>
      </c>
      <c r="S57" s="465">
        <f t="shared" si="50"/>
        <v>0</v>
      </c>
      <c r="T57" s="465">
        <f t="shared" si="50"/>
        <v>0</v>
      </c>
      <c r="U57" s="465">
        <f t="shared" si="50"/>
        <v>0</v>
      </c>
      <c r="V57" s="465">
        <f t="shared" si="50"/>
        <v>0</v>
      </c>
      <c r="W57" s="465">
        <f t="shared" si="50"/>
        <v>0</v>
      </c>
      <c r="X57" s="465">
        <f t="shared" si="50"/>
        <v>0</v>
      </c>
      <c r="Y57" s="465">
        <f t="shared" si="50"/>
        <v>0</v>
      </c>
      <c r="Z57" s="465">
        <f t="shared" si="50"/>
        <v>0</v>
      </c>
      <c r="AA57" s="465">
        <f t="shared" si="50"/>
        <v>0</v>
      </c>
      <c r="AB57" s="465">
        <f t="shared" si="50"/>
        <v>0</v>
      </c>
      <c r="AC57" s="465">
        <f t="shared" si="50"/>
        <v>0</v>
      </c>
      <c r="AD57" s="465">
        <f t="shared" si="50"/>
        <v>0</v>
      </c>
      <c r="AE57" s="465">
        <f t="shared" si="50"/>
        <v>0</v>
      </c>
      <c r="AF57" s="465">
        <f t="shared" si="50"/>
        <v>0</v>
      </c>
      <c r="AG57" s="465">
        <f t="shared" si="50"/>
        <v>0</v>
      </c>
      <c r="AH57" s="465">
        <f t="shared" si="50"/>
        <v>0</v>
      </c>
      <c r="AI57" s="465">
        <f t="shared" si="50"/>
        <v>0</v>
      </c>
      <c r="AJ57" s="465">
        <f t="shared" si="50"/>
        <v>0</v>
      </c>
      <c r="AK57" s="465">
        <f t="shared" si="50"/>
        <v>0</v>
      </c>
      <c r="AL57" s="465">
        <f t="shared" si="50"/>
        <v>0</v>
      </c>
      <c r="AM57" s="465">
        <f t="shared" si="50"/>
        <v>0</v>
      </c>
      <c r="AN57" s="465">
        <f t="shared" si="50"/>
        <v>0</v>
      </c>
      <c r="AO57" s="465">
        <f t="shared" si="50"/>
        <v>0</v>
      </c>
      <c r="AP57" s="465">
        <f t="shared" si="50"/>
        <v>0</v>
      </c>
      <c r="AQ57" s="465">
        <f t="shared" si="50"/>
        <v>0</v>
      </c>
      <c r="AR57" s="465">
        <f t="shared" si="50"/>
        <v>0</v>
      </c>
      <c r="AS57" s="465">
        <f t="shared" si="50"/>
        <v>0</v>
      </c>
      <c r="AT57" s="465">
        <f t="shared" si="50"/>
        <v>0</v>
      </c>
      <c r="AU57" s="465">
        <f t="shared" si="50"/>
        <v>0</v>
      </c>
      <c r="AV57" s="465">
        <f t="shared" si="50"/>
        <v>0</v>
      </c>
      <c r="AW57" s="465">
        <f t="shared" si="50"/>
        <v>0</v>
      </c>
      <c r="AX57" s="465">
        <f t="shared" si="50"/>
        <v>0</v>
      </c>
      <c r="AY57" s="465">
        <f t="shared" si="50"/>
        <v>0</v>
      </c>
      <c r="AZ57" s="465">
        <f t="shared" si="50"/>
        <v>0</v>
      </c>
      <c r="BA57" s="465">
        <f t="shared" si="50"/>
        <v>0</v>
      </c>
      <c r="BB57" s="465">
        <f t="shared" si="50"/>
        <v>0</v>
      </c>
      <c r="BC57" s="465">
        <f t="shared" si="50"/>
        <v>0</v>
      </c>
      <c r="BD57" s="465">
        <f t="shared" si="50"/>
        <v>0</v>
      </c>
      <c r="BE57" s="465">
        <f t="shared" si="50"/>
        <v>0</v>
      </c>
      <c r="BF57" s="465">
        <f t="shared" si="50"/>
        <v>0</v>
      </c>
      <c r="BG57" s="465">
        <f t="shared" si="50"/>
        <v>0</v>
      </c>
      <c r="BH57" s="465">
        <f t="shared" si="50"/>
        <v>72000</v>
      </c>
      <c r="BI57" s="465">
        <f t="shared" si="50"/>
        <v>0</v>
      </c>
      <c r="BJ57" s="465">
        <f t="shared" si="50"/>
        <v>0</v>
      </c>
      <c r="BK57" s="465">
        <f t="shared" si="50"/>
        <v>0</v>
      </c>
      <c r="BL57" s="465">
        <f t="shared" si="50"/>
        <v>0</v>
      </c>
      <c r="BM57" s="465">
        <f t="shared" si="50"/>
        <v>0</v>
      </c>
      <c r="BN57" s="465">
        <f t="shared" si="50"/>
        <v>0</v>
      </c>
      <c r="BO57" s="465">
        <f t="shared" si="50"/>
        <v>0</v>
      </c>
      <c r="BP57" s="465">
        <f t="shared" si="50"/>
        <v>0</v>
      </c>
      <c r="BQ57" s="465">
        <f t="shared" si="50"/>
        <v>0</v>
      </c>
      <c r="BR57" s="465">
        <f t="shared" ref="BR57:CE57" si="51">BR58</f>
        <v>0</v>
      </c>
      <c r="BS57" s="465">
        <f t="shared" si="51"/>
        <v>0</v>
      </c>
      <c r="BT57" s="465">
        <f t="shared" si="51"/>
        <v>0</v>
      </c>
      <c r="BU57" s="465">
        <f t="shared" si="51"/>
        <v>0</v>
      </c>
      <c r="BV57" s="465">
        <f t="shared" si="51"/>
        <v>0</v>
      </c>
      <c r="BW57" s="465">
        <f t="shared" si="51"/>
        <v>0</v>
      </c>
      <c r="BX57" s="465">
        <f t="shared" si="51"/>
        <v>0</v>
      </c>
      <c r="BY57" s="465">
        <f t="shared" si="51"/>
        <v>0</v>
      </c>
      <c r="BZ57" s="465">
        <f t="shared" si="51"/>
        <v>0</v>
      </c>
      <c r="CA57" s="465">
        <f t="shared" si="51"/>
        <v>0</v>
      </c>
      <c r="CB57" s="465">
        <f t="shared" si="51"/>
        <v>72000</v>
      </c>
      <c r="CC57" s="465">
        <f t="shared" si="51"/>
        <v>0</v>
      </c>
      <c r="CD57" s="465">
        <f t="shared" si="51"/>
        <v>0</v>
      </c>
      <c r="CE57" s="465">
        <f t="shared" si="51"/>
        <v>0</v>
      </c>
      <c r="CG57" s="465">
        <f>CG58</f>
        <v>0</v>
      </c>
      <c r="CH57" s="465">
        <f>CH58</f>
        <v>0</v>
      </c>
    </row>
    <row r="58" customHeight="1" spans="1:86">
      <c r="A58" s="438" t="s">
        <v>107</v>
      </c>
      <c r="B58" s="438" t="s">
        <v>107</v>
      </c>
      <c r="C58" s="439">
        <v>2140106</v>
      </c>
      <c r="D58" s="438" t="s">
        <v>107</v>
      </c>
      <c r="E58" s="439" t="s">
        <v>174</v>
      </c>
      <c r="F58" s="465">
        <v>72000</v>
      </c>
      <c r="G58" s="465">
        <v>0</v>
      </c>
      <c r="H58" s="465">
        <v>0</v>
      </c>
      <c r="I58" s="465">
        <v>0</v>
      </c>
      <c r="J58" s="465">
        <v>0</v>
      </c>
      <c r="K58" s="465">
        <v>0</v>
      </c>
      <c r="L58" s="465">
        <v>0</v>
      </c>
      <c r="M58" s="465">
        <v>0</v>
      </c>
      <c r="N58" s="465">
        <v>0</v>
      </c>
      <c r="O58" s="465">
        <v>0</v>
      </c>
      <c r="P58" s="465">
        <v>0</v>
      </c>
      <c r="Q58" s="465">
        <v>0</v>
      </c>
      <c r="R58" s="465">
        <v>0</v>
      </c>
      <c r="S58" s="465">
        <v>0</v>
      </c>
      <c r="T58" s="465">
        <v>0</v>
      </c>
      <c r="U58" s="465">
        <v>0</v>
      </c>
      <c r="V58" s="465">
        <v>0</v>
      </c>
      <c r="W58" s="465">
        <v>0</v>
      </c>
      <c r="X58" s="465">
        <v>0</v>
      </c>
      <c r="Y58" s="465">
        <v>0</v>
      </c>
      <c r="Z58" s="465">
        <v>0</v>
      </c>
      <c r="AA58" s="465">
        <v>0</v>
      </c>
      <c r="AB58" s="465">
        <v>0</v>
      </c>
      <c r="AC58" s="465">
        <v>0</v>
      </c>
      <c r="AD58" s="465">
        <v>0</v>
      </c>
      <c r="AE58" s="465">
        <v>0</v>
      </c>
      <c r="AF58" s="465">
        <v>0</v>
      </c>
      <c r="AG58" s="465">
        <v>0</v>
      </c>
      <c r="AH58" s="465">
        <v>0</v>
      </c>
      <c r="AI58" s="465">
        <v>0</v>
      </c>
      <c r="AJ58" s="465">
        <v>0</v>
      </c>
      <c r="AK58" s="465">
        <v>0</v>
      </c>
      <c r="AL58" s="465">
        <v>0</v>
      </c>
      <c r="AM58" s="465">
        <v>0</v>
      </c>
      <c r="AN58" s="465">
        <v>0</v>
      </c>
      <c r="AO58" s="465">
        <v>0</v>
      </c>
      <c r="AP58" s="465">
        <v>0</v>
      </c>
      <c r="AQ58" s="465">
        <v>0</v>
      </c>
      <c r="AR58" s="465">
        <v>0</v>
      </c>
      <c r="AS58" s="465">
        <v>0</v>
      </c>
      <c r="AT58" s="465">
        <v>0</v>
      </c>
      <c r="AU58" s="465">
        <v>0</v>
      </c>
      <c r="AV58" s="465">
        <v>0</v>
      </c>
      <c r="AW58" s="465">
        <v>0</v>
      </c>
      <c r="AX58" s="465">
        <v>0</v>
      </c>
      <c r="AY58" s="465">
        <v>0</v>
      </c>
      <c r="AZ58" s="465">
        <v>0</v>
      </c>
      <c r="BA58" s="465">
        <v>0</v>
      </c>
      <c r="BB58" s="465">
        <v>0</v>
      </c>
      <c r="BC58" s="465">
        <v>0</v>
      </c>
      <c r="BD58" s="465">
        <v>0</v>
      </c>
      <c r="BE58" s="465">
        <v>0</v>
      </c>
      <c r="BF58" s="465">
        <v>0</v>
      </c>
      <c r="BG58" s="465">
        <v>0</v>
      </c>
      <c r="BH58" s="465">
        <v>72000</v>
      </c>
      <c r="BI58" s="465">
        <v>0</v>
      </c>
      <c r="BJ58" s="465">
        <v>0</v>
      </c>
      <c r="BK58" s="465">
        <v>0</v>
      </c>
      <c r="BL58" s="465">
        <v>0</v>
      </c>
      <c r="BM58" s="465">
        <v>0</v>
      </c>
      <c r="BN58" s="465">
        <v>0</v>
      </c>
      <c r="BO58" s="465">
        <v>0</v>
      </c>
      <c r="BP58" s="465">
        <v>0</v>
      </c>
      <c r="BQ58" s="465">
        <v>0</v>
      </c>
      <c r="BR58" s="465">
        <v>0</v>
      </c>
      <c r="BS58" s="465">
        <v>0</v>
      </c>
      <c r="BT58" s="465">
        <v>0</v>
      </c>
      <c r="BU58" s="465">
        <v>0</v>
      </c>
      <c r="BV58" s="465">
        <v>0</v>
      </c>
      <c r="BW58" s="465">
        <v>0</v>
      </c>
      <c r="BX58" s="465">
        <v>0</v>
      </c>
      <c r="BY58" s="465">
        <v>0</v>
      </c>
      <c r="BZ58" s="465">
        <v>0</v>
      </c>
      <c r="CA58" s="465">
        <v>0</v>
      </c>
      <c r="CB58" s="465">
        <v>72000</v>
      </c>
      <c r="CC58" s="465">
        <v>0</v>
      </c>
      <c r="CD58" s="465">
        <v>0</v>
      </c>
      <c r="CE58" s="465">
        <v>0</v>
      </c>
      <c r="CG58" s="465">
        <v>0</v>
      </c>
      <c r="CH58" s="465">
        <v>0</v>
      </c>
    </row>
    <row r="59" customHeight="1" spans="1:86">
      <c r="A59" s="438" t="s">
        <v>175</v>
      </c>
      <c r="B59" s="438"/>
      <c r="C59" s="439"/>
      <c r="D59" s="438"/>
      <c r="E59" s="439" t="s">
        <v>176</v>
      </c>
      <c r="F59" s="465">
        <f t="shared" ref="F59:BQ59" si="52">F60</f>
        <v>485880.24</v>
      </c>
      <c r="G59" s="465">
        <f t="shared" si="52"/>
        <v>485880.24</v>
      </c>
      <c r="H59" s="465">
        <f t="shared" si="52"/>
        <v>485880.24</v>
      </c>
      <c r="I59" s="465">
        <f t="shared" si="52"/>
        <v>0</v>
      </c>
      <c r="J59" s="465">
        <f t="shared" si="52"/>
        <v>0</v>
      </c>
      <c r="K59" s="465">
        <f t="shared" si="52"/>
        <v>0</v>
      </c>
      <c r="L59" s="465">
        <f t="shared" si="52"/>
        <v>0</v>
      </c>
      <c r="M59" s="465">
        <f t="shared" si="52"/>
        <v>0</v>
      </c>
      <c r="N59" s="465">
        <f t="shared" si="52"/>
        <v>0</v>
      </c>
      <c r="O59" s="465">
        <f t="shared" si="52"/>
        <v>0</v>
      </c>
      <c r="P59" s="465">
        <f t="shared" si="52"/>
        <v>0</v>
      </c>
      <c r="Q59" s="465">
        <f t="shared" si="52"/>
        <v>0</v>
      </c>
      <c r="R59" s="465">
        <f t="shared" si="52"/>
        <v>0</v>
      </c>
      <c r="S59" s="465">
        <f t="shared" si="52"/>
        <v>0</v>
      </c>
      <c r="T59" s="465">
        <f t="shared" si="52"/>
        <v>0</v>
      </c>
      <c r="U59" s="465">
        <f t="shared" si="52"/>
        <v>0</v>
      </c>
      <c r="V59" s="465">
        <f t="shared" si="52"/>
        <v>0</v>
      </c>
      <c r="W59" s="465">
        <f t="shared" si="52"/>
        <v>0</v>
      </c>
      <c r="X59" s="465">
        <f t="shared" si="52"/>
        <v>0</v>
      </c>
      <c r="Y59" s="465">
        <f t="shared" si="52"/>
        <v>0</v>
      </c>
      <c r="Z59" s="465">
        <f t="shared" si="52"/>
        <v>0</v>
      </c>
      <c r="AA59" s="465">
        <f t="shared" si="52"/>
        <v>0</v>
      </c>
      <c r="AB59" s="465">
        <f t="shared" si="52"/>
        <v>0</v>
      </c>
      <c r="AC59" s="465">
        <f t="shared" si="52"/>
        <v>0</v>
      </c>
      <c r="AD59" s="465">
        <f t="shared" si="52"/>
        <v>0</v>
      </c>
      <c r="AE59" s="465">
        <f t="shared" si="52"/>
        <v>0</v>
      </c>
      <c r="AF59" s="465">
        <f t="shared" si="52"/>
        <v>485880.24</v>
      </c>
      <c r="AG59" s="465">
        <f t="shared" si="52"/>
        <v>0</v>
      </c>
      <c r="AH59" s="465">
        <f t="shared" si="52"/>
        <v>0</v>
      </c>
      <c r="AI59" s="465">
        <f t="shared" si="52"/>
        <v>0</v>
      </c>
      <c r="AJ59" s="465">
        <f t="shared" si="52"/>
        <v>0</v>
      </c>
      <c r="AK59" s="465">
        <f t="shared" si="52"/>
        <v>0</v>
      </c>
      <c r="AL59" s="465">
        <f t="shared" si="52"/>
        <v>0</v>
      </c>
      <c r="AM59" s="465">
        <f t="shared" si="52"/>
        <v>0</v>
      </c>
      <c r="AN59" s="465">
        <f t="shared" si="52"/>
        <v>0</v>
      </c>
      <c r="AO59" s="465">
        <f t="shared" si="52"/>
        <v>0</v>
      </c>
      <c r="AP59" s="465">
        <f t="shared" si="52"/>
        <v>0</v>
      </c>
      <c r="AQ59" s="465">
        <f t="shared" si="52"/>
        <v>0</v>
      </c>
      <c r="AR59" s="465">
        <f t="shared" si="52"/>
        <v>0</v>
      </c>
      <c r="AS59" s="465">
        <f t="shared" si="52"/>
        <v>0</v>
      </c>
      <c r="AT59" s="465">
        <f t="shared" si="52"/>
        <v>0</v>
      </c>
      <c r="AU59" s="465">
        <f t="shared" si="52"/>
        <v>0</v>
      </c>
      <c r="AV59" s="465">
        <f t="shared" si="52"/>
        <v>0</v>
      </c>
      <c r="AW59" s="465">
        <f t="shared" si="52"/>
        <v>0</v>
      </c>
      <c r="AX59" s="465">
        <f t="shared" si="52"/>
        <v>0</v>
      </c>
      <c r="AY59" s="465">
        <f t="shared" si="52"/>
        <v>0</v>
      </c>
      <c r="AZ59" s="465">
        <f t="shared" si="52"/>
        <v>0</v>
      </c>
      <c r="BA59" s="465">
        <f t="shared" si="52"/>
        <v>0</v>
      </c>
      <c r="BB59" s="465">
        <f t="shared" si="52"/>
        <v>0</v>
      </c>
      <c r="BC59" s="465">
        <f t="shared" si="52"/>
        <v>0</v>
      </c>
      <c r="BD59" s="465">
        <f t="shared" si="52"/>
        <v>0</v>
      </c>
      <c r="BE59" s="465">
        <f t="shared" si="52"/>
        <v>0</v>
      </c>
      <c r="BF59" s="465">
        <f t="shared" si="52"/>
        <v>0</v>
      </c>
      <c r="BG59" s="465">
        <f t="shared" si="52"/>
        <v>0</v>
      </c>
      <c r="BH59" s="465">
        <f t="shared" si="52"/>
        <v>0</v>
      </c>
      <c r="BI59" s="465">
        <f t="shared" si="52"/>
        <v>0</v>
      </c>
      <c r="BJ59" s="465">
        <f t="shared" si="52"/>
        <v>0</v>
      </c>
      <c r="BK59" s="465">
        <f t="shared" si="52"/>
        <v>0</v>
      </c>
      <c r="BL59" s="465">
        <f t="shared" si="52"/>
        <v>0</v>
      </c>
      <c r="BM59" s="465">
        <f t="shared" si="52"/>
        <v>0</v>
      </c>
      <c r="BN59" s="465">
        <f t="shared" si="52"/>
        <v>0</v>
      </c>
      <c r="BO59" s="465">
        <f t="shared" si="52"/>
        <v>0</v>
      </c>
      <c r="BP59" s="465">
        <f t="shared" si="52"/>
        <v>0</v>
      </c>
      <c r="BQ59" s="465">
        <f t="shared" si="52"/>
        <v>0</v>
      </c>
      <c r="BR59" s="465">
        <f t="shared" ref="BR59:CE59" si="53">BR60</f>
        <v>0</v>
      </c>
      <c r="BS59" s="465">
        <f t="shared" si="53"/>
        <v>0</v>
      </c>
      <c r="BT59" s="465">
        <f t="shared" si="53"/>
        <v>0</v>
      </c>
      <c r="BU59" s="465">
        <f t="shared" si="53"/>
        <v>0</v>
      </c>
      <c r="BV59" s="465">
        <f t="shared" si="53"/>
        <v>0</v>
      </c>
      <c r="BW59" s="465">
        <f t="shared" si="53"/>
        <v>0</v>
      </c>
      <c r="BX59" s="465">
        <f t="shared" si="53"/>
        <v>0</v>
      </c>
      <c r="BY59" s="465">
        <f t="shared" si="53"/>
        <v>0</v>
      </c>
      <c r="BZ59" s="465">
        <f t="shared" si="53"/>
        <v>0</v>
      </c>
      <c r="CA59" s="465">
        <f t="shared" si="53"/>
        <v>0</v>
      </c>
      <c r="CB59" s="465">
        <f t="shared" si="53"/>
        <v>0</v>
      </c>
      <c r="CC59" s="465">
        <f t="shared" si="53"/>
        <v>0</v>
      </c>
      <c r="CD59" s="465">
        <f t="shared" si="53"/>
        <v>0</v>
      </c>
      <c r="CE59" s="465">
        <f t="shared" si="53"/>
        <v>0</v>
      </c>
      <c r="CG59" s="465">
        <f>CG60</f>
        <v>0</v>
      </c>
      <c r="CH59" s="465">
        <f>CH60</f>
        <v>0</v>
      </c>
    </row>
    <row r="60" customHeight="1" spans="1:86">
      <c r="A60" s="438"/>
      <c r="B60" s="438" t="s">
        <v>177</v>
      </c>
      <c r="C60" s="439"/>
      <c r="D60" s="438"/>
      <c r="E60" s="439" t="s">
        <v>178</v>
      </c>
      <c r="F60" s="465">
        <f t="shared" ref="F60:BQ60" si="54">F61</f>
        <v>485880.24</v>
      </c>
      <c r="G60" s="465">
        <f t="shared" si="54"/>
        <v>485880.24</v>
      </c>
      <c r="H60" s="465">
        <f t="shared" si="54"/>
        <v>485880.24</v>
      </c>
      <c r="I60" s="465">
        <f t="shared" si="54"/>
        <v>0</v>
      </c>
      <c r="J60" s="465">
        <f t="shared" si="54"/>
        <v>0</v>
      </c>
      <c r="K60" s="465">
        <f t="shared" si="54"/>
        <v>0</v>
      </c>
      <c r="L60" s="465">
        <f t="shared" si="54"/>
        <v>0</v>
      </c>
      <c r="M60" s="465">
        <f t="shared" si="54"/>
        <v>0</v>
      </c>
      <c r="N60" s="465">
        <f t="shared" si="54"/>
        <v>0</v>
      </c>
      <c r="O60" s="465">
        <f t="shared" si="54"/>
        <v>0</v>
      </c>
      <c r="P60" s="465">
        <f t="shared" si="54"/>
        <v>0</v>
      </c>
      <c r="Q60" s="465">
        <f t="shared" si="54"/>
        <v>0</v>
      </c>
      <c r="R60" s="465">
        <f t="shared" si="54"/>
        <v>0</v>
      </c>
      <c r="S60" s="465">
        <f t="shared" si="54"/>
        <v>0</v>
      </c>
      <c r="T60" s="465">
        <f t="shared" si="54"/>
        <v>0</v>
      </c>
      <c r="U60" s="465">
        <f t="shared" si="54"/>
        <v>0</v>
      </c>
      <c r="V60" s="465">
        <f t="shared" si="54"/>
        <v>0</v>
      </c>
      <c r="W60" s="465">
        <f t="shared" si="54"/>
        <v>0</v>
      </c>
      <c r="X60" s="465">
        <f t="shared" si="54"/>
        <v>0</v>
      </c>
      <c r="Y60" s="465">
        <f t="shared" si="54"/>
        <v>0</v>
      </c>
      <c r="Z60" s="465">
        <f t="shared" si="54"/>
        <v>0</v>
      </c>
      <c r="AA60" s="465">
        <f t="shared" si="54"/>
        <v>0</v>
      </c>
      <c r="AB60" s="465">
        <f t="shared" si="54"/>
        <v>0</v>
      </c>
      <c r="AC60" s="465">
        <f t="shared" si="54"/>
        <v>0</v>
      </c>
      <c r="AD60" s="465">
        <f t="shared" si="54"/>
        <v>0</v>
      </c>
      <c r="AE60" s="465">
        <f t="shared" si="54"/>
        <v>0</v>
      </c>
      <c r="AF60" s="465">
        <f t="shared" si="54"/>
        <v>485880.24</v>
      </c>
      <c r="AG60" s="465">
        <f t="shared" si="54"/>
        <v>0</v>
      </c>
      <c r="AH60" s="465">
        <f t="shared" si="54"/>
        <v>0</v>
      </c>
      <c r="AI60" s="465">
        <f t="shared" si="54"/>
        <v>0</v>
      </c>
      <c r="AJ60" s="465">
        <f t="shared" si="54"/>
        <v>0</v>
      </c>
      <c r="AK60" s="465">
        <f t="shared" si="54"/>
        <v>0</v>
      </c>
      <c r="AL60" s="465">
        <f t="shared" si="54"/>
        <v>0</v>
      </c>
      <c r="AM60" s="465">
        <f t="shared" si="54"/>
        <v>0</v>
      </c>
      <c r="AN60" s="465">
        <f t="shared" si="54"/>
        <v>0</v>
      </c>
      <c r="AO60" s="465">
        <f t="shared" si="54"/>
        <v>0</v>
      </c>
      <c r="AP60" s="465">
        <f t="shared" si="54"/>
        <v>0</v>
      </c>
      <c r="AQ60" s="465">
        <f t="shared" si="54"/>
        <v>0</v>
      </c>
      <c r="AR60" s="465">
        <f t="shared" si="54"/>
        <v>0</v>
      </c>
      <c r="AS60" s="465">
        <f t="shared" si="54"/>
        <v>0</v>
      </c>
      <c r="AT60" s="465">
        <f t="shared" si="54"/>
        <v>0</v>
      </c>
      <c r="AU60" s="465">
        <f t="shared" si="54"/>
        <v>0</v>
      </c>
      <c r="AV60" s="465">
        <f t="shared" si="54"/>
        <v>0</v>
      </c>
      <c r="AW60" s="465">
        <f t="shared" si="54"/>
        <v>0</v>
      </c>
      <c r="AX60" s="465">
        <f t="shared" si="54"/>
        <v>0</v>
      </c>
      <c r="AY60" s="465">
        <f t="shared" si="54"/>
        <v>0</v>
      </c>
      <c r="AZ60" s="465">
        <f t="shared" si="54"/>
        <v>0</v>
      </c>
      <c r="BA60" s="465">
        <f t="shared" si="54"/>
        <v>0</v>
      </c>
      <c r="BB60" s="465">
        <f t="shared" si="54"/>
        <v>0</v>
      </c>
      <c r="BC60" s="465">
        <f t="shared" si="54"/>
        <v>0</v>
      </c>
      <c r="BD60" s="465">
        <f t="shared" si="54"/>
        <v>0</v>
      </c>
      <c r="BE60" s="465">
        <f t="shared" si="54"/>
        <v>0</v>
      </c>
      <c r="BF60" s="465">
        <f t="shared" si="54"/>
        <v>0</v>
      </c>
      <c r="BG60" s="465">
        <f t="shared" si="54"/>
        <v>0</v>
      </c>
      <c r="BH60" s="465">
        <f t="shared" si="54"/>
        <v>0</v>
      </c>
      <c r="BI60" s="465">
        <f t="shared" si="54"/>
        <v>0</v>
      </c>
      <c r="BJ60" s="465">
        <f t="shared" si="54"/>
        <v>0</v>
      </c>
      <c r="BK60" s="465">
        <f t="shared" si="54"/>
        <v>0</v>
      </c>
      <c r="BL60" s="465">
        <f t="shared" si="54"/>
        <v>0</v>
      </c>
      <c r="BM60" s="465">
        <f t="shared" si="54"/>
        <v>0</v>
      </c>
      <c r="BN60" s="465">
        <f t="shared" si="54"/>
        <v>0</v>
      </c>
      <c r="BO60" s="465">
        <f t="shared" si="54"/>
        <v>0</v>
      </c>
      <c r="BP60" s="465">
        <f t="shared" si="54"/>
        <v>0</v>
      </c>
      <c r="BQ60" s="465">
        <f t="shared" si="54"/>
        <v>0</v>
      </c>
      <c r="BR60" s="465">
        <f t="shared" ref="BR60:CE60" si="55">BR61</f>
        <v>0</v>
      </c>
      <c r="BS60" s="465">
        <f t="shared" si="55"/>
        <v>0</v>
      </c>
      <c r="BT60" s="465">
        <f t="shared" si="55"/>
        <v>0</v>
      </c>
      <c r="BU60" s="465">
        <f t="shared" si="55"/>
        <v>0</v>
      </c>
      <c r="BV60" s="465">
        <f t="shared" si="55"/>
        <v>0</v>
      </c>
      <c r="BW60" s="465">
        <f t="shared" si="55"/>
        <v>0</v>
      </c>
      <c r="BX60" s="465">
        <f t="shared" si="55"/>
        <v>0</v>
      </c>
      <c r="BY60" s="465">
        <f t="shared" si="55"/>
        <v>0</v>
      </c>
      <c r="BZ60" s="465">
        <f t="shared" si="55"/>
        <v>0</v>
      </c>
      <c r="CA60" s="465">
        <f t="shared" si="55"/>
        <v>0</v>
      </c>
      <c r="CB60" s="465">
        <f t="shared" si="55"/>
        <v>0</v>
      </c>
      <c r="CC60" s="465">
        <f t="shared" si="55"/>
        <v>0</v>
      </c>
      <c r="CD60" s="465">
        <f t="shared" si="55"/>
        <v>0</v>
      </c>
      <c r="CE60" s="465">
        <f t="shared" si="55"/>
        <v>0</v>
      </c>
      <c r="CG60" s="465">
        <f>CG61</f>
        <v>0</v>
      </c>
      <c r="CH60" s="465">
        <f>CH61</f>
        <v>0</v>
      </c>
    </row>
    <row r="61" customHeight="1" spans="1:86">
      <c r="A61" s="438" t="s">
        <v>107</v>
      </c>
      <c r="B61" s="438" t="s">
        <v>107</v>
      </c>
      <c r="C61" s="439">
        <v>2210201</v>
      </c>
      <c r="D61" s="438" t="s">
        <v>107</v>
      </c>
      <c r="E61" s="439" t="s">
        <v>179</v>
      </c>
      <c r="F61" s="465">
        <v>485880.24</v>
      </c>
      <c r="G61" s="465">
        <v>485880.24</v>
      </c>
      <c r="H61" s="465">
        <v>485880.24</v>
      </c>
      <c r="I61" s="465">
        <v>0</v>
      </c>
      <c r="J61" s="465">
        <v>0</v>
      </c>
      <c r="K61" s="465">
        <v>0</v>
      </c>
      <c r="L61" s="465">
        <v>0</v>
      </c>
      <c r="M61" s="465">
        <v>0</v>
      </c>
      <c r="N61" s="465">
        <v>0</v>
      </c>
      <c r="O61" s="465">
        <v>0</v>
      </c>
      <c r="P61" s="465">
        <v>0</v>
      </c>
      <c r="Q61" s="465">
        <v>0</v>
      </c>
      <c r="R61" s="465">
        <v>0</v>
      </c>
      <c r="S61" s="465">
        <v>0</v>
      </c>
      <c r="T61" s="465">
        <v>0</v>
      </c>
      <c r="U61" s="465">
        <v>0</v>
      </c>
      <c r="V61" s="465">
        <v>0</v>
      </c>
      <c r="W61" s="465">
        <v>0</v>
      </c>
      <c r="X61" s="465">
        <v>0</v>
      </c>
      <c r="Y61" s="465">
        <v>0</v>
      </c>
      <c r="Z61" s="465">
        <v>0</v>
      </c>
      <c r="AA61" s="465">
        <v>0</v>
      </c>
      <c r="AB61" s="465">
        <v>0</v>
      </c>
      <c r="AC61" s="465">
        <v>0</v>
      </c>
      <c r="AD61" s="465">
        <v>0</v>
      </c>
      <c r="AE61" s="465">
        <v>0</v>
      </c>
      <c r="AF61" s="465">
        <v>485880.24</v>
      </c>
      <c r="AG61" s="465">
        <v>0</v>
      </c>
      <c r="AH61" s="465">
        <v>0</v>
      </c>
      <c r="AI61" s="465">
        <v>0</v>
      </c>
      <c r="AJ61" s="465">
        <v>0</v>
      </c>
      <c r="AK61" s="465">
        <v>0</v>
      </c>
      <c r="AL61" s="465">
        <v>0</v>
      </c>
      <c r="AM61" s="465">
        <v>0</v>
      </c>
      <c r="AN61" s="465">
        <v>0</v>
      </c>
      <c r="AO61" s="465">
        <v>0</v>
      </c>
      <c r="AP61" s="465">
        <v>0</v>
      </c>
      <c r="AQ61" s="465">
        <v>0</v>
      </c>
      <c r="AR61" s="465">
        <v>0</v>
      </c>
      <c r="AS61" s="465">
        <v>0</v>
      </c>
      <c r="AT61" s="465">
        <v>0</v>
      </c>
      <c r="AU61" s="465">
        <v>0</v>
      </c>
      <c r="AV61" s="465">
        <v>0</v>
      </c>
      <c r="AW61" s="465">
        <v>0</v>
      </c>
      <c r="AX61" s="465">
        <v>0</v>
      </c>
      <c r="AY61" s="465">
        <v>0</v>
      </c>
      <c r="AZ61" s="465">
        <v>0</v>
      </c>
      <c r="BA61" s="465">
        <v>0</v>
      </c>
      <c r="BB61" s="465">
        <v>0</v>
      </c>
      <c r="BC61" s="465">
        <v>0</v>
      </c>
      <c r="BD61" s="465">
        <v>0</v>
      </c>
      <c r="BE61" s="465">
        <v>0</v>
      </c>
      <c r="BF61" s="465">
        <v>0</v>
      </c>
      <c r="BG61" s="465">
        <v>0</v>
      </c>
      <c r="BH61" s="465">
        <v>0</v>
      </c>
      <c r="BI61" s="465">
        <v>0</v>
      </c>
      <c r="BJ61" s="465">
        <v>0</v>
      </c>
      <c r="BK61" s="465">
        <v>0</v>
      </c>
      <c r="BL61" s="465">
        <v>0</v>
      </c>
      <c r="BM61" s="465">
        <v>0</v>
      </c>
      <c r="BN61" s="465">
        <v>0</v>
      </c>
      <c r="BO61" s="465">
        <v>0</v>
      </c>
      <c r="BP61" s="465">
        <v>0</v>
      </c>
      <c r="BQ61" s="465">
        <v>0</v>
      </c>
      <c r="BR61" s="465">
        <v>0</v>
      </c>
      <c r="BS61" s="465">
        <v>0</v>
      </c>
      <c r="BT61" s="465">
        <v>0</v>
      </c>
      <c r="BU61" s="465">
        <v>0</v>
      </c>
      <c r="BV61" s="465">
        <v>0</v>
      </c>
      <c r="BW61" s="465">
        <v>0</v>
      </c>
      <c r="BX61" s="465">
        <v>0</v>
      </c>
      <c r="BY61" s="465">
        <v>0</v>
      </c>
      <c r="BZ61" s="465">
        <v>0</v>
      </c>
      <c r="CA61" s="465">
        <v>0</v>
      </c>
      <c r="CB61" s="465">
        <v>0</v>
      </c>
      <c r="CC61" s="465">
        <v>0</v>
      </c>
      <c r="CD61" s="465">
        <v>0</v>
      </c>
      <c r="CE61" s="465">
        <v>0</v>
      </c>
      <c r="CG61" s="465">
        <v>0</v>
      </c>
      <c r="CH61" s="465">
        <v>0</v>
      </c>
    </row>
  </sheetData>
  <sheetProtection formatCells="0" formatColumns="0" formatRows="0"/>
  <mergeCells count="102">
    <mergeCell ref="A2:CH2"/>
    <mergeCell ref="G4:BG4"/>
    <mergeCell ref="BH4:CH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CG5:CG8"/>
    <mergeCell ref="CH5:CH8"/>
    <mergeCell ref="A4:C5"/>
  </mergeCells>
  <pageMargins left="0.7" right="0.7" top="0.75" bottom="0.75" header="0.3" footer="0.3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H55"/>
  <sheetViews>
    <sheetView showGridLines="0" showZeros="0" workbookViewId="0">
      <selection activeCell="A1" sqref="A1"/>
    </sheetView>
  </sheetViews>
  <sheetFormatPr defaultColWidth="8.8" defaultRowHeight="26.25" customHeight="1"/>
  <cols>
    <col min="1" max="1" width="5" style="419" customWidth="1"/>
    <col min="2" max="2" width="5.125" style="419" customWidth="1"/>
    <col min="3" max="3" width="7.375" style="419" customWidth="1"/>
    <col min="4" max="4" width="9.875" style="419" customWidth="1"/>
    <col min="5" max="5" width="28.5" style="419" customWidth="1"/>
    <col min="6" max="7" width="8.375" style="420" customWidth="1"/>
    <col min="8" max="8" width="6.75" style="420" customWidth="1"/>
    <col min="9" max="15" width="6.5" style="420" customWidth="1"/>
    <col min="16" max="21" width="6.5" style="173" customWidth="1"/>
    <col min="22" max="22" width="6.25" style="173" customWidth="1"/>
    <col min="23" max="23" width="7.5" style="173" customWidth="1"/>
    <col min="24" max="25" width="6.5" style="173" customWidth="1"/>
    <col min="26" max="26" width="7.875" style="173" customWidth="1"/>
    <col min="27" max="36" width="6.5" style="173" customWidth="1"/>
    <col min="37" max="37" width="7" style="173" customWidth="1"/>
    <col min="38" max="43" width="6.5" style="173" customWidth="1"/>
    <col min="44" max="44" width="5.625" style="173" customWidth="1"/>
    <col min="45" max="68" width="6.5" style="173" customWidth="1"/>
    <col min="69" max="74" width="5" style="173" customWidth="1"/>
    <col min="75" max="85" width="6.5" style="173" customWidth="1"/>
    <col min="86" max="86" width="9.3" style="173"/>
    <col min="87" max="96" width="9" style="173"/>
    <col min="97" max="16384" width="8.8" style="173"/>
  </cols>
  <sheetData>
    <row r="1" customHeight="1" spans="1:86">
      <c r="A1" s="147"/>
      <c r="B1" s="147"/>
      <c r="C1" s="147"/>
      <c r="D1" s="147"/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CH1" s="205" t="s">
        <v>270</v>
      </c>
    </row>
    <row r="2" customHeight="1" spans="1:86">
      <c r="A2" s="149" t="s">
        <v>271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</row>
    <row r="3" s="175" customFormat="1" customHeight="1" spans="1:86">
      <c r="A3" s="150"/>
      <c r="B3" s="150"/>
      <c r="C3" s="150"/>
      <c r="D3" s="150"/>
      <c r="E3" s="150"/>
      <c r="F3" s="151"/>
      <c r="G3" s="151"/>
      <c r="H3" s="151"/>
      <c r="I3" s="174"/>
      <c r="J3" s="151"/>
      <c r="K3" s="151"/>
      <c r="L3" s="151"/>
      <c r="M3" s="151"/>
      <c r="N3" s="148"/>
      <c r="O3" s="148"/>
      <c r="CH3" s="205" t="s">
        <v>5</v>
      </c>
    </row>
    <row r="4" s="417" customFormat="1" ht="19.5" customHeight="1" spans="1:86">
      <c r="A4" s="421" t="s">
        <v>182</v>
      </c>
      <c r="B4" s="422"/>
      <c r="C4" s="423"/>
      <c r="D4" s="424" t="s">
        <v>48</v>
      </c>
      <c r="E4" s="424" t="s">
        <v>77</v>
      </c>
      <c r="F4" s="425" t="s">
        <v>272</v>
      </c>
      <c r="G4" s="426" t="s">
        <v>79</v>
      </c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7"/>
      <c r="AT4" s="427"/>
      <c r="AU4" s="427"/>
      <c r="AV4" s="427"/>
      <c r="AW4" s="427"/>
      <c r="AX4" s="427"/>
      <c r="AY4" s="427"/>
      <c r="AZ4" s="427"/>
      <c r="BA4" s="427"/>
      <c r="BB4" s="427"/>
      <c r="BC4" s="427"/>
      <c r="BD4" s="427"/>
      <c r="BE4" s="427"/>
      <c r="BF4" s="427"/>
      <c r="BG4" s="448"/>
      <c r="BH4" s="444" t="s">
        <v>29</v>
      </c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4"/>
      <c r="CA4" s="444"/>
      <c r="CB4" s="444"/>
      <c r="CC4" s="444"/>
      <c r="CD4" s="444"/>
      <c r="CE4" s="444"/>
      <c r="CF4" s="444"/>
      <c r="CG4" s="444"/>
      <c r="CH4" s="444"/>
    </row>
    <row r="5" s="175" customFormat="1" ht="20.25" customHeight="1" spans="1:86">
      <c r="A5" s="428"/>
      <c r="B5" s="429"/>
      <c r="C5" s="430"/>
      <c r="D5" s="431"/>
      <c r="E5" s="431"/>
      <c r="F5" s="432"/>
      <c r="G5" s="433" t="s">
        <v>62</v>
      </c>
      <c r="H5" s="427"/>
      <c r="I5" s="441" t="s">
        <v>183</v>
      </c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4" t="s">
        <v>184</v>
      </c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 t="s">
        <v>185</v>
      </c>
      <c r="AX5" s="444"/>
      <c r="AY5" s="444"/>
      <c r="AZ5" s="444"/>
      <c r="BA5" s="444"/>
      <c r="BB5" s="444"/>
      <c r="BC5" s="444"/>
      <c r="BD5" s="444"/>
      <c r="BE5" s="444"/>
      <c r="BF5" s="444"/>
      <c r="BG5" s="444"/>
      <c r="BH5" s="317" t="s">
        <v>186</v>
      </c>
      <c r="BI5" s="27" t="s">
        <v>187</v>
      </c>
      <c r="BJ5" s="28"/>
      <c r="BK5" s="28"/>
      <c r="BL5" s="28"/>
      <c r="BM5" s="28"/>
      <c r="BN5" s="28"/>
      <c r="BO5" s="28"/>
      <c r="BP5" s="28"/>
      <c r="BQ5" s="355"/>
      <c r="BR5" s="27" t="s">
        <v>94</v>
      </c>
      <c r="BS5" s="28"/>
      <c r="BT5" s="28"/>
      <c r="BU5" s="28"/>
      <c r="BV5" s="355"/>
      <c r="BW5" s="452" t="s">
        <v>188</v>
      </c>
      <c r="BX5" s="453" t="s">
        <v>189</v>
      </c>
      <c r="BY5" s="453" t="s">
        <v>190</v>
      </c>
      <c r="BZ5" s="453" t="s">
        <v>191</v>
      </c>
      <c r="CA5" s="454" t="s">
        <v>192</v>
      </c>
      <c r="CB5" s="452" t="s">
        <v>193</v>
      </c>
      <c r="CC5" s="452" t="s">
        <v>194</v>
      </c>
      <c r="CD5" s="453" t="s">
        <v>195</v>
      </c>
      <c r="CE5" s="452" t="s">
        <v>196</v>
      </c>
      <c r="CF5" s="454" t="s">
        <v>197</v>
      </c>
      <c r="CG5" s="454" t="s">
        <v>198</v>
      </c>
      <c r="CH5" s="452" t="s">
        <v>199</v>
      </c>
    </row>
    <row r="6" s="175" customFormat="1" customHeight="1" spans="1:86">
      <c r="A6" s="424" t="s">
        <v>80</v>
      </c>
      <c r="B6" s="424" t="s">
        <v>81</v>
      </c>
      <c r="C6" s="424" t="s">
        <v>82</v>
      </c>
      <c r="D6" s="431"/>
      <c r="E6" s="431"/>
      <c r="F6" s="432"/>
      <c r="G6" s="433"/>
      <c r="H6" s="424" t="s">
        <v>200</v>
      </c>
      <c r="I6" s="34" t="s">
        <v>201</v>
      </c>
      <c r="J6" s="32" t="s">
        <v>202</v>
      </c>
      <c r="K6" s="32"/>
      <c r="L6" s="32"/>
      <c r="M6" s="32"/>
      <c r="N6" s="32"/>
      <c r="O6" s="32"/>
      <c r="P6" s="32"/>
      <c r="Q6" s="37" t="s">
        <v>203</v>
      </c>
      <c r="R6" s="346"/>
      <c r="S6" s="353"/>
      <c r="T6" s="32" t="s">
        <v>204</v>
      </c>
      <c r="U6" s="32"/>
      <c r="V6" s="32"/>
      <c r="W6" s="32"/>
      <c r="X6" s="443" t="s">
        <v>205</v>
      </c>
      <c r="Y6" s="443" t="s">
        <v>206</v>
      </c>
      <c r="Z6" s="32" t="s">
        <v>207</v>
      </c>
      <c r="AA6" s="37" t="s">
        <v>208</v>
      </c>
      <c r="AB6" s="346"/>
      <c r="AC6" s="346"/>
      <c r="AD6" s="346"/>
      <c r="AE6" s="353"/>
      <c r="AF6" s="34" t="s">
        <v>209</v>
      </c>
      <c r="AG6" s="32" t="s">
        <v>210</v>
      </c>
      <c r="AH6" s="32"/>
      <c r="AI6" s="32"/>
      <c r="AJ6" s="32"/>
      <c r="AK6" s="32" t="s">
        <v>211</v>
      </c>
      <c r="AL6" s="32" t="s">
        <v>212</v>
      </c>
      <c r="AM6" s="27" t="s">
        <v>213</v>
      </c>
      <c r="AN6" s="28"/>
      <c r="AO6" s="355"/>
      <c r="AP6" s="32" t="s">
        <v>214</v>
      </c>
      <c r="AQ6" s="32" t="s">
        <v>215</v>
      </c>
      <c r="AR6" s="32" t="s">
        <v>216</v>
      </c>
      <c r="AS6" s="27" t="s">
        <v>217</v>
      </c>
      <c r="AT6" s="28"/>
      <c r="AU6" s="28"/>
      <c r="AV6" s="355"/>
      <c r="AW6" s="32" t="s">
        <v>59</v>
      </c>
      <c r="AX6" s="32" t="s">
        <v>218</v>
      </c>
      <c r="AY6" s="32" t="s">
        <v>219</v>
      </c>
      <c r="AZ6" s="34" t="s">
        <v>220</v>
      </c>
      <c r="BA6" s="34" t="s">
        <v>221</v>
      </c>
      <c r="BB6" s="32" t="s">
        <v>222</v>
      </c>
      <c r="BC6" s="34" t="s">
        <v>223</v>
      </c>
      <c r="BD6" s="32" t="s">
        <v>224</v>
      </c>
      <c r="BE6" s="34" t="s">
        <v>225</v>
      </c>
      <c r="BF6" s="32" t="s">
        <v>226</v>
      </c>
      <c r="BG6" s="32" t="s">
        <v>227</v>
      </c>
      <c r="BH6" s="349"/>
      <c r="BI6" s="317" t="s">
        <v>59</v>
      </c>
      <c r="BJ6" s="317" t="s">
        <v>228</v>
      </c>
      <c r="BK6" s="317" t="s">
        <v>229</v>
      </c>
      <c r="BL6" s="317" t="s">
        <v>230</v>
      </c>
      <c r="BM6" s="317" t="s">
        <v>231</v>
      </c>
      <c r="BN6" s="317" t="s">
        <v>232</v>
      </c>
      <c r="BO6" s="317" t="s">
        <v>233</v>
      </c>
      <c r="BP6" s="317" t="s">
        <v>234</v>
      </c>
      <c r="BQ6" s="317" t="s">
        <v>235</v>
      </c>
      <c r="BR6" s="317" t="s">
        <v>59</v>
      </c>
      <c r="BS6" s="449" t="s">
        <v>236</v>
      </c>
      <c r="BT6" s="449" t="s">
        <v>237</v>
      </c>
      <c r="BU6" s="449" t="s">
        <v>238</v>
      </c>
      <c r="BV6" s="449" t="s">
        <v>239</v>
      </c>
      <c r="BW6" s="281"/>
      <c r="BX6" s="281"/>
      <c r="BY6" s="281"/>
      <c r="BZ6" s="281"/>
      <c r="CA6" s="455"/>
      <c r="CB6" s="281"/>
      <c r="CC6" s="281"/>
      <c r="CD6" s="281"/>
      <c r="CE6" s="281"/>
      <c r="CF6" s="455"/>
      <c r="CG6" s="455"/>
      <c r="CH6" s="281"/>
    </row>
    <row r="7" ht="18" customHeight="1" spans="1:86">
      <c r="A7" s="431"/>
      <c r="B7" s="431"/>
      <c r="C7" s="431"/>
      <c r="D7" s="431"/>
      <c r="E7" s="431"/>
      <c r="F7" s="432"/>
      <c r="G7" s="433"/>
      <c r="H7" s="431"/>
      <c r="I7" s="286"/>
      <c r="J7" s="32" t="s">
        <v>59</v>
      </c>
      <c r="K7" s="32" t="s">
        <v>240</v>
      </c>
      <c r="L7" s="32" t="s">
        <v>241</v>
      </c>
      <c r="M7" s="32" t="s">
        <v>242</v>
      </c>
      <c r="N7" s="32" t="s">
        <v>243</v>
      </c>
      <c r="O7" s="442" t="s">
        <v>244</v>
      </c>
      <c r="P7" s="32" t="s">
        <v>245</v>
      </c>
      <c r="Q7" s="32" t="s">
        <v>59</v>
      </c>
      <c r="R7" s="32" t="s">
        <v>246</v>
      </c>
      <c r="S7" s="32" t="s">
        <v>247</v>
      </c>
      <c r="T7" s="32" t="s">
        <v>59</v>
      </c>
      <c r="U7" s="32" t="s">
        <v>248</v>
      </c>
      <c r="V7" s="34" t="s">
        <v>249</v>
      </c>
      <c r="W7" s="32" t="s">
        <v>250</v>
      </c>
      <c r="X7" s="443"/>
      <c r="Y7" s="443"/>
      <c r="Z7" s="294"/>
      <c r="AA7" s="444" t="s">
        <v>59</v>
      </c>
      <c r="AB7" s="34" t="s">
        <v>251</v>
      </c>
      <c r="AC7" s="32" t="s">
        <v>252</v>
      </c>
      <c r="AD7" s="59" t="s">
        <v>253</v>
      </c>
      <c r="AE7" s="59" t="s">
        <v>254</v>
      </c>
      <c r="AF7" s="36"/>
      <c r="AG7" s="445" t="s">
        <v>59</v>
      </c>
      <c r="AH7" s="32" t="s">
        <v>255</v>
      </c>
      <c r="AI7" s="32" t="s">
        <v>256</v>
      </c>
      <c r="AJ7" s="32" t="s">
        <v>210</v>
      </c>
      <c r="AK7" s="32"/>
      <c r="AL7" s="32"/>
      <c r="AM7" s="34" t="s">
        <v>257</v>
      </c>
      <c r="AN7" s="34" t="s">
        <v>258</v>
      </c>
      <c r="AO7" s="34" t="s">
        <v>259</v>
      </c>
      <c r="AP7" s="281"/>
      <c r="AQ7" s="281"/>
      <c r="AR7" s="281"/>
      <c r="AS7" s="34" t="s">
        <v>260</v>
      </c>
      <c r="AT7" s="34" t="s">
        <v>261</v>
      </c>
      <c r="AU7" s="34" t="s">
        <v>262</v>
      </c>
      <c r="AV7" s="34" t="s">
        <v>217</v>
      </c>
      <c r="AW7" s="281"/>
      <c r="AX7" s="281"/>
      <c r="AY7" s="281"/>
      <c r="AZ7" s="36"/>
      <c r="BA7" s="36"/>
      <c r="BB7" s="32"/>
      <c r="BC7" s="36"/>
      <c r="BD7" s="32"/>
      <c r="BE7" s="36"/>
      <c r="BF7" s="32"/>
      <c r="BG7" s="32"/>
      <c r="BH7" s="349"/>
      <c r="BI7" s="286"/>
      <c r="BJ7" s="286"/>
      <c r="BK7" s="286"/>
      <c r="BL7" s="286"/>
      <c r="BM7" s="286"/>
      <c r="BN7" s="286"/>
      <c r="BO7" s="286"/>
      <c r="BP7" s="286"/>
      <c r="BQ7" s="286"/>
      <c r="BR7" s="349"/>
      <c r="BS7" s="450"/>
      <c r="BT7" s="450"/>
      <c r="BU7" s="450"/>
      <c r="BV7" s="450"/>
      <c r="BW7" s="281"/>
      <c r="BX7" s="281"/>
      <c r="BY7" s="281"/>
      <c r="BZ7" s="281"/>
      <c r="CA7" s="455"/>
      <c r="CB7" s="281"/>
      <c r="CC7" s="281"/>
      <c r="CD7" s="281"/>
      <c r="CE7" s="281"/>
      <c r="CF7" s="455"/>
      <c r="CG7" s="455"/>
      <c r="CH7" s="281"/>
    </row>
    <row r="8" ht="42" customHeight="1" spans="1:86">
      <c r="A8" s="434"/>
      <c r="B8" s="434"/>
      <c r="C8" s="434"/>
      <c r="D8" s="434"/>
      <c r="E8" s="434"/>
      <c r="F8" s="435"/>
      <c r="G8" s="433"/>
      <c r="H8" s="434"/>
      <c r="I8" s="289"/>
      <c r="J8" s="32"/>
      <c r="K8" s="32"/>
      <c r="L8" s="32"/>
      <c r="M8" s="32"/>
      <c r="N8" s="32"/>
      <c r="O8" s="35"/>
      <c r="P8" s="32"/>
      <c r="Q8" s="32"/>
      <c r="R8" s="32"/>
      <c r="S8" s="32"/>
      <c r="T8" s="32"/>
      <c r="U8" s="32"/>
      <c r="V8" s="35"/>
      <c r="W8" s="32"/>
      <c r="X8" s="443"/>
      <c r="Y8" s="443"/>
      <c r="Z8" s="294"/>
      <c r="AA8" s="444"/>
      <c r="AB8" s="35"/>
      <c r="AC8" s="32"/>
      <c r="AD8" s="59"/>
      <c r="AE8" s="59"/>
      <c r="AF8" s="35"/>
      <c r="AG8" s="446"/>
      <c r="AH8" s="32"/>
      <c r="AI8" s="32"/>
      <c r="AJ8" s="32"/>
      <c r="AK8" s="32"/>
      <c r="AL8" s="32"/>
      <c r="AM8" s="35"/>
      <c r="AN8" s="35"/>
      <c r="AO8" s="35"/>
      <c r="AP8" s="281"/>
      <c r="AQ8" s="281"/>
      <c r="AR8" s="281"/>
      <c r="AS8" s="447"/>
      <c r="AT8" s="447"/>
      <c r="AU8" s="447"/>
      <c r="AV8" s="447"/>
      <c r="AW8" s="281"/>
      <c r="AX8" s="281"/>
      <c r="AY8" s="281"/>
      <c r="AZ8" s="35"/>
      <c r="BA8" s="35"/>
      <c r="BB8" s="32"/>
      <c r="BC8" s="35"/>
      <c r="BD8" s="32"/>
      <c r="BE8" s="35"/>
      <c r="BF8" s="32"/>
      <c r="BG8" s="32"/>
      <c r="BH8" s="315"/>
      <c r="BI8" s="289"/>
      <c r="BJ8" s="289"/>
      <c r="BK8" s="289"/>
      <c r="BL8" s="289"/>
      <c r="BM8" s="289"/>
      <c r="BN8" s="289"/>
      <c r="BO8" s="289"/>
      <c r="BP8" s="289"/>
      <c r="BQ8" s="289"/>
      <c r="BR8" s="315"/>
      <c r="BS8" s="451"/>
      <c r="BT8" s="451"/>
      <c r="BU8" s="451"/>
      <c r="BV8" s="451"/>
      <c r="BW8" s="281"/>
      <c r="BX8" s="281"/>
      <c r="BY8" s="281"/>
      <c r="BZ8" s="281"/>
      <c r="CA8" s="456"/>
      <c r="CB8" s="281"/>
      <c r="CC8" s="281"/>
      <c r="CD8" s="281"/>
      <c r="CE8" s="281"/>
      <c r="CF8" s="456"/>
      <c r="CG8" s="456"/>
      <c r="CH8" s="281"/>
    </row>
    <row r="9" s="418" customFormat="1" ht="14.25" customHeight="1" spans="1:86">
      <c r="A9" s="436" t="s">
        <v>263</v>
      </c>
      <c r="B9" s="436" t="s">
        <v>263</v>
      </c>
      <c r="C9" s="436" t="s">
        <v>263</v>
      </c>
      <c r="D9" s="436" t="s">
        <v>263</v>
      </c>
      <c r="E9" s="436" t="s">
        <v>263</v>
      </c>
      <c r="F9" s="437">
        <v>1</v>
      </c>
      <c r="G9" s="437">
        <v>2</v>
      </c>
      <c r="H9" s="437">
        <v>3</v>
      </c>
      <c r="I9" s="437">
        <v>4</v>
      </c>
      <c r="J9" s="437">
        <v>5</v>
      </c>
      <c r="K9" s="437">
        <v>6</v>
      </c>
      <c r="L9" s="437">
        <v>7</v>
      </c>
      <c r="M9" s="437">
        <v>8</v>
      </c>
      <c r="N9" s="437">
        <v>9</v>
      </c>
      <c r="O9" s="437">
        <v>10</v>
      </c>
      <c r="P9" s="437">
        <v>11</v>
      </c>
      <c r="Q9" s="437">
        <v>12</v>
      </c>
      <c r="R9" s="437">
        <v>13</v>
      </c>
      <c r="S9" s="437">
        <v>14</v>
      </c>
      <c r="T9" s="437">
        <v>15</v>
      </c>
      <c r="U9" s="437">
        <v>16</v>
      </c>
      <c r="V9" s="437">
        <v>17</v>
      </c>
      <c r="W9" s="437">
        <v>18</v>
      </c>
      <c r="X9" s="437">
        <v>19</v>
      </c>
      <c r="Y9" s="437">
        <v>20</v>
      </c>
      <c r="Z9" s="437">
        <v>21</v>
      </c>
      <c r="AA9" s="437">
        <v>22</v>
      </c>
      <c r="AB9" s="437">
        <v>23</v>
      </c>
      <c r="AC9" s="437">
        <v>24</v>
      </c>
      <c r="AD9" s="437">
        <v>25</v>
      </c>
      <c r="AE9" s="437">
        <v>26</v>
      </c>
      <c r="AF9" s="437">
        <v>27</v>
      </c>
      <c r="AG9" s="437">
        <v>28</v>
      </c>
      <c r="AH9" s="437">
        <v>29</v>
      </c>
      <c r="AI9" s="437">
        <v>30</v>
      </c>
      <c r="AJ9" s="437">
        <v>31</v>
      </c>
      <c r="AK9" s="437">
        <v>32</v>
      </c>
      <c r="AL9" s="437">
        <v>33</v>
      </c>
      <c r="AM9" s="437">
        <v>34</v>
      </c>
      <c r="AN9" s="437">
        <v>35</v>
      </c>
      <c r="AO9" s="437">
        <v>36</v>
      </c>
      <c r="AP9" s="437">
        <v>37</v>
      </c>
      <c r="AQ9" s="437">
        <v>38</v>
      </c>
      <c r="AR9" s="437">
        <v>39</v>
      </c>
      <c r="AS9" s="437">
        <v>40</v>
      </c>
      <c r="AT9" s="437">
        <v>41</v>
      </c>
      <c r="AU9" s="437">
        <v>42</v>
      </c>
      <c r="AV9" s="437">
        <v>43</v>
      </c>
      <c r="AW9" s="437">
        <v>44</v>
      </c>
      <c r="AX9" s="437">
        <v>45</v>
      </c>
      <c r="AY9" s="437">
        <v>46</v>
      </c>
      <c r="AZ9" s="437">
        <v>47</v>
      </c>
      <c r="BA9" s="437">
        <v>48</v>
      </c>
      <c r="BB9" s="437">
        <v>49</v>
      </c>
      <c r="BC9" s="437">
        <v>50</v>
      </c>
      <c r="BD9" s="437">
        <v>51</v>
      </c>
      <c r="BE9" s="437">
        <v>52</v>
      </c>
      <c r="BF9" s="437">
        <v>53</v>
      </c>
      <c r="BG9" s="437">
        <v>54</v>
      </c>
      <c r="BH9" s="437">
        <v>55</v>
      </c>
      <c r="BI9" s="437">
        <v>56</v>
      </c>
      <c r="BJ9" s="437">
        <v>57</v>
      </c>
      <c r="BK9" s="437">
        <v>58</v>
      </c>
      <c r="BL9" s="437">
        <v>59</v>
      </c>
      <c r="BM9" s="437">
        <v>60</v>
      </c>
      <c r="BN9" s="437">
        <v>61</v>
      </c>
      <c r="BO9" s="437">
        <v>62</v>
      </c>
      <c r="BP9" s="437">
        <v>63</v>
      </c>
      <c r="BQ9" s="437">
        <v>64</v>
      </c>
      <c r="BR9" s="437">
        <v>65</v>
      </c>
      <c r="BS9" s="437">
        <v>66</v>
      </c>
      <c r="BT9" s="437">
        <v>67</v>
      </c>
      <c r="BU9" s="437">
        <v>68</v>
      </c>
      <c r="BV9" s="437">
        <v>69</v>
      </c>
      <c r="BW9" s="437">
        <v>70</v>
      </c>
      <c r="BX9" s="437">
        <v>71</v>
      </c>
      <c r="BY9" s="437">
        <v>72</v>
      </c>
      <c r="BZ9" s="437">
        <v>73</v>
      </c>
      <c r="CA9" s="437">
        <v>74</v>
      </c>
      <c r="CB9" s="437">
        <v>75</v>
      </c>
      <c r="CC9" s="437">
        <v>76</v>
      </c>
      <c r="CD9" s="437">
        <v>77</v>
      </c>
      <c r="CE9" s="437">
        <v>78</v>
      </c>
      <c r="CF9" s="437">
        <v>79</v>
      </c>
      <c r="CG9" s="437">
        <v>80</v>
      </c>
      <c r="CH9" s="437">
        <v>81</v>
      </c>
    </row>
    <row r="10" ht="24.95" customHeight="1" spans="1:86">
      <c r="A10" s="438"/>
      <c r="B10" s="438"/>
      <c r="C10" s="439"/>
      <c r="D10" s="438"/>
      <c r="E10" s="439" t="s">
        <v>62</v>
      </c>
      <c r="F10" s="440">
        <f t="shared" ref="F10:BQ10" si="0">F11</f>
        <v>12070942.5</v>
      </c>
      <c r="G10" s="440">
        <f t="shared" si="0"/>
        <v>10423162.38</v>
      </c>
      <c r="H10" s="440">
        <f t="shared" si="0"/>
        <v>6992289.94</v>
      </c>
      <c r="I10" s="440">
        <f t="shared" si="0"/>
        <v>2138328</v>
      </c>
      <c r="J10" s="440">
        <f t="shared" si="0"/>
        <v>1090692</v>
      </c>
      <c r="K10" s="440">
        <f t="shared" si="0"/>
        <v>833160</v>
      </c>
      <c r="L10" s="440">
        <f t="shared" si="0"/>
        <v>75852</v>
      </c>
      <c r="M10" s="440">
        <f t="shared" si="0"/>
        <v>5280</v>
      </c>
      <c r="N10" s="440">
        <f t="shared" si="0"/>
        <v>0</v>
      </c>
      <c r="O10" s="440">
        <f t="shared" si="0"/>
        <v>0</v>
      </c>
      <c r="P10" s="440">
        <f t="shared" si="0"/>
        <v>176400</v>
      </c>
      <c r="Q10" s="440">
        <f t="shared" si="0"/>
        <v>165862</v>
      </c>
      <c r="R10" s="440">
        <f t="shared" si="0"/>
        <v>165862</v>
      </c>
      <c r="S10" s="440">
        <f t="shared" si="0"/>
        <v>0</v>
      </c>
      <c r="T10" s="440">
        <f t="shared" si="0"/>
        <v>1305720</v>
      </c>
      <c r="U10" s="440">
        <f t="shared" si="0"/>
        <v>830520</v>
      </c>
      <c r="V10" s="440">
        <f t="shared" si="0"/>
        <v>475200</v>
      </c>
      <c r="W10" s="440">
        <f t="shared" si="0"/>
        <v>0</v>
      </c>
      <c r="X10" s="440">
        <f t="shared" si="0"/>
        <v>647840.32</v>
      </c>
      <c r="Y10" s="440">
        <f t="shared" si="0"/>
        <v>323920.16</v>
      </c>
      <c r="Z10" s="440">
        <f t="shared" si="0"/>
        <v>344165.17</v>
      </c>
      <c r="AA10" s="440">
        <f t="shared" si="0"/>
        <v>72882.05</v>
      </c>
      <c r="AB10" s="440">
        <f t="shared" si="0"/>
        <v>60735.04</v>
      </c>
      <c r="AC10" s="440">
        <f t="shared" si="0"/>
        <v>12147.01</v>
      </c>
      <c r="AD10" s="440">
        <f t="shared" si="0"/>
        <v>0</v>
      </c>
      <c r="AE10" s="440">
        <f t="shared" si="0"/>
        <v>0</v>
      </c>
      <c r="AF10" s="440">
        <f t="shared" si="0"/>
        <v>485880.24</v>
      </c>
      <c r="AG10" s="440">
        <f t="shared" si="0"/>
        <v>417000</v>
      </c>
      <c r="AH10" s="440">
        <f t="shared" si="0"/>
        <v>417000</v>
      </c>
      <c r="AI10" s="440">
        <f t="shared" si="0"/>
        <v>0</v>
      </c>
      <c r="AJ10" s="440">
        <f t="shared" si="0"/>
        <v>0</v>
      </c>
      <c r="AK10" s="440">
        <f t="shared" si="0"/>
        <v>3306572.44</v>
      </c>
      <c r="AL10" s="440">
        <f t="shared" si="0"/>
        <v>1928256</v>
      </c>
      <c r="AM10" s="440">
        <f t="shared" si="0"/>
        <v>78000</v>
      </c>
      <c r="AN10" s="440">
        <f t="shared" si="0"/>
        <v>882000</v>
      </c>
      <c r="AO10" s="440">
        <f t="shared" si="0"/>
        <v>235080</v>
      </c>
      <c r="AP10" s="440">
        <f t="shared" si="0"/>
        <v>69621.48</v>
      </c>
      <c r="AQ10" s="440">
        <f t="shared" si="0"/>
        <v>32074.92</v>
      </c>
      <c r="AR10" s="440">
        <f t="shared" si="0"/>
        <v>80980.04</v>
      </c>
      <c r="AS10" s="440">
        <f t="shared" si="0"/>
        <v>0</v>
      </c>
      <c r="AT10" s="440">
        <f t="shared" si="0"/>
        <v>0</v>
      </c>
      <c r="AU10" s="440">
        <f t="shared" si="0"/>
        <v>560</v>
      </c>
      <c r="AV10" s="440">
        <f t="shared" si="0"/>
        <v>0</v>
      </c>
      <c r="AW10" s="440">
        <f t="shared" si="0"/>
        <v>124300</v>
      </c>
      <c r="AX10" s="440">
        <f t="shared" si="0"/>
        <v>0</v>
      </c>
      <c r="AY10" s="440">
        <f t="shared" si="0"/>
        <v>0</v>
      </c>
      <c r="AZ10" s="440">
        <f t="shared" si="0"/>
        <v>0</v>
      </c>
      <c r="BA10" s="440">
        <f t="shared" si="0"/>
        <v>0</v>
      </c>
      <c r="BB10" s="440">
        <f t="shared" si="0"/>
        <v>27900</v>
      </c>
      <c r="BC10" s="440">
        <f t="shared" si="0"/>
        <v>0</v>
      </c>
      <c r="BD10" s="440">
        <f t="shared" si="0"/>
        <v>96400</v>
      </c>
      <c r="BE10" s="440">
        <f t="shared" si="0"/>
        <v>0</v>
      </c>
      <c r="BF10" s="440">
        <f t="shared" si="0"/>
        <v>0</v>
      </c>
      <c r="BG10" s="440">
        <f t="shared" si="0"/>
        <v>0</v>
      </c>
      <c r="BH10" s="440">
        <f t="shared" si="0"/>
        <v>1647780.12</v>
      </c>
      <c r="BI10" s="440">
        <f t="shared" si="0"/>
        <v>1267980.12</v>
      </c>
      <c r="BJ10" s="440">
        <f t="shared" si="0"/>
        <v>817128</v>
      </c>
      <c r="BK10" s="440">
        <f t="shared" si="0"/>
        <v>123717.12</v>
      </c>
      <c r="BL10" s="440">
        <f t="shared" si="0"/>
        <v>110000</v>
      </c>
      <c r="BM10" s="440">
        <f t="shared" si="0"/>
        <v>72392</v>
      </c>
      <c r="BN10" s="440">
        <f t="shared" si="0"/>
        <v>0</v>
      </c>
      <c r="BO10" s="440">
        <f t="shared" si="0"/>
        <v>14743</v>
      </c>
      <c r="BP10" s="440">
        <f t="shared" si="0"/>
        <v>130000</v>
      </c>
      <c r="BQ10" s="440">
        <f t="shared" si="0"/>
        <v>0</v>
      </c>
      <c r="BR10" s="440">
        <f t="shared" ref="BR10:CH10" si="1">BR11</f>
        <v>0</v>
      </c>
      <c r="BS10" s="440">
        <f t="shared" si="1"/>
        <v>0</v>
      </c>
      <c r="BT10" s="440">
        <f t="shared" si="1"/>
        <v>0</v>
      </c>
      <c r="BU10" s="440">
        <f t="shared" si="1"/>
        <v>0</v>
      </c>
      <c r="BV10" s="440">
        <f t="shared" si="1"/>
        <v>0</v>
      </c>
      <c r="BW10" s="440">
        <f t="shared" si="1"/>
        <v>0</v>
      </c>
      <c r="BX10" s="440">
        <f t="shared" si="1"/>
        <v>147000</v>
      </c>
      <c r="BY10" s="440">
        <f t="shared" si="1"/>
        <v>0</v>
      </c>
      <c r="BZ10" s="440">
        <f t="shared" si="1"/>
        <v>100000</v>
      </c>
      <c r="CA10" s="440">
        <f t="shared" si="1"/>
        <v>0</v>
      </c>
      <c r="CB10" s="440">
        <f t="shared" si="1"/>
        <v>72000</v>
      </c>
      <c r="CC10" s="440">
        <f t="shared" si="1"/>
        <v>15800</v>
      </c>
      <c r="CD10" s="440">
        <f t="shared" si="1"/>
        <v>0</v>
      </c>
      <c r="CE10" s="440">
        <f t="shared" si="1"/>
        <v>0</v>
      </c>
      <c r="CF10" s="457">
        <f t="shared" si="1"/>
        <v>5000</v>
      </c>
      <c r="CG10" s="440">
        <f t="shared" si="1"/>
        <v>0</v>
      </c>
      <c r="CH10" s="440">
        <f t="shared" si="1"/>
        <v>40000</v>
      </c>
    </row>
    <row r="11" ht="24.95" customHeight="1" spans="1:86">
      <c r="A11" s="438"/>
      <c r="B11" s="438"/>
      <c r="C11" s="439"/>
      <c r="D11" s="438" t="s">
        <v>71</v>
      </c>
      <c r="E11" s="439" t="s">
        <v>72</v>
      </c>
      <c r="F11" s="440">
        <f t="shared" ref="F11:BQ11" si="2">F12+F21+F24+F35+F40+F45+F50+F53</f>
        <v>12070942.5</v>
      </c>
      <c r="G11" s="440">
        <f t="shared" si="2"/>
        <v>10423162.38</v>
      </c>
      <c r="H11" s="440">
        <f t="shared" si="2"/>
        <v>6992289.94</v>
      </c>
      <c r="I11" s="440">
        <f t="shared" si="2"/>
        <v>2138328</v>
      </c>
      <c r="J11" s="440">
        <f t="shared" si="2"/>
        <v>1090692</v>
      </c>
      <c r="K11" s="440">
        <f t="shared" si="2"/>
        <v>833160</v>
      </c>
      <c r="L11" s="440">
        <f t="shared" si="2"/>
        <v>75852</v>
      </c>
      <c r="M11" s="440">
        <f t="shared" si="2"/>
        <v>5280</v>
      </c>
      <c r="N11" s="440">
        <f t="shared" si="2"/>
        <v>0</v>
      </c>
      <c r="O11" s="440">
        <f t="shared" si="2"/>
        <v>0</v>
      </c>
      <c r="P11" s="440">
        <f t="shared" si="2"/>
        <v>176400</v>
      </c>
      <c r="Q11" s="440">
        <f t="shared" si="2"/>
        <v>165862</v>
      </c>
      <c r="R11" s="440">
        <f t="shared" si="2"/>
        <v>165862</v>
      </c>
      <c r="S11" s="440">
        <f t="shared" si="2"/>
        <v>0</v>
      </c>
      <c r="T11" s="440">
        <f t="shared" si="2"/>
        <v>1305720</v>
      </c>
      <c r="U11" s="440">
        <f t="shared" si="2"/>
        <v>830520</v>
      </c>
      <c r="V11" s="440">
        <f t="shared" si="2"/>
        <v>475200</v>
      </c>
      <c r="W11" s="440">
        <f t="shared" si="2"/>
        <v>0</v>
      </c>
      <c r="X11" s="440">
        <f t="shared" si="2"/>
        <v>647840.32</v>
      </c>
      <c r="Y11" s="440">
        <f t="shared" si="2"/>
        <v>323920.16</v>
      </c>
      <c r="Z11" s="440">
        <f t="shared" si="2"/>
        <v>344165.17</v>
      </c>
      <c r="AA11" s="440">
        <f t="shared" si="2"/>
        <v>72882.05</v>
      </c>
      <c r="AB11" s="440">
        <f t="shared" si="2"/>
        <v>60735.04</v>
      </c>
      <c r="AC11" s="440">
        <f t="shared" si="2"/>
        <v>12147.01</v>
      </c>
      <c r="AD11" s="440">
        <f t="shared" si="2"/>
        <v>0</v>
      </c>
      <c r="AE11" s="440">
        <f t="shared" si="2"/>
        <v>0</v>
      </c>
      <c r="AF11" s="440">
        <f t="shared" si="2"/>
        <v>485880.24</v>
      </c>
      <c r="AG11" s="440">
        <f t="shared" si="2"/>
        <v>417000</v>
      </c>
      <c r="AH11" s="440">
        <f t="shared" si="2"/>
        <v>417000</v>
      </c>
      <c r="AI11" s="440">
        <f t="shared" si="2"/>
        <v>0</v>
      </c>
      <c r="AJ11" s="440">
        <f t="shared" si="2"/>
        <v>0</v>
      </c>
      <c r="AK11" s="440">
        <f t="shared" si="2"/>
        <v>3306572.44</v>
      </c>
      <c r="AL11" s="440">
        <f t="shared" si="2"/>
        <v>1928256</v>
      </c>
      <c r="AM11" s="440">
        <f t="shared" si="2"/>
        <v>78000</v>
      </c>
      <c r="AN11" s="440">
        <f t="shared" si="2"/>
        <v>882000</v>
      </c>
      <c r="AO11" s="440">
        <f t="shared" si="2"/>
        <v>235080</v>
      </c>
      <c r="AP11" s="440">
        <f t="shared" si="2"/>
        <v>69621.48</v>
      </c>
      <c r="AQ11" s="440">
        <f t="shared" si="2"/>
        <v>32074.92</v>
      </c>
      <c r="AR11" s="440">
        <f t="shared" si="2"/>
        <v>80980.04</v>
      </c>
      <c r="AS11" s="440">
        <f t="shared" si="2"/>
        <v>0</v>
      </c>
      <c r="AT11" s="440">
        <f t="shared" si="2"/>
        <v>0</v>
      </c>
      <c r="AU11" s="440">
        <f t="shared" si="2"/>
        <v>560</v>
      </c>
      <c r="AV11" s="440">
        <f t="shared" si="2"/>
        <v>0</v>
      </c>
      <c r="AW11" s="440">
        <f t="shared" si="2"/>
        <v>124300</v>
      </c>
      <c r="AX11" s="440">
        <f t="shared" si="2"/>
        <v>0</v>
      </c>
      <c r="AY11" s="440">
        <f t="shared" si="2"/>
        <v>0</v>
      </c>
      <c r="AZ11" s="440">
        <f t="shared" si="2"/>
        <v>0</v>
      </c>
      <c r="BA11" s="440">
        <f t="shared" si="2"/>
        <v>0</v>
      </c>
      <c r="BB11" s="440">
        <f t="shared" si="2"/>
        <v>27900</v>
      </c>
      <c r="BC11" s="440">
        <f t="shared" si="2"/>
        <v>0</v>
      </c>
      <c r="BD11" s="440">
        <f t="shared" si="2"/>
        <v>96400</v>
      </c>
      <c r="BE11" s="440">
        <f t="shared" si="2"/>
        <v>0</v>
      </c>
      <c r="BF11" s="440">
        <f t="shared" si="2"/>
        <v>0</v>
      </c>
      <c r="BG11" s="440">
        <f t="shared" si="2"/>
        <v>0</v>
      </c>
      <c r="BH11" s="440">
        <f t="shared" si="2"/>
        <v>1647780.12</v>
      </c>
      <c r="BI11" s="440">
        <f t="shared" si="2"/>
        <v>1267980.12</v>
      </c>
      <c r="BJ11" s="440">
        <f t="shared" si="2"/>
        <v>817128</v>
      </c>
      <c r="BK11" s="440">
        <f t="shared" si="2"/>
        <v>123717.12</v>
      </c>
      <c r="BL11" s="440">
        <f t="shared" si="2"/>
        <v>110000</v>
      </c>
      <c r="BM11" s="440">
        <f t="shared" si="2"/>
        <v>72392</v>
      </c>
      <c r="BN11" s="440">
        <f t="shared" si="2"/>
        <v>0</v>
      </c>
      <c r="BO11" s="440">
        <f t="shared" si="2"/>
        <v>14743</v>
      </c>
      <c r="BP11" s="440">
        <f t="shared" si="2"/>
        <v>130000</v>
      </c>
      <c r="BQ11" s="440">
        <f t="shared" si="2"/>
        <v>0</v>
      </c>
      <c r="BR11" s="440">
        <f t="shared" ref="BR11:CH11" si="3">BR12+BR21+BR24+BR35+BR40+BR45+BR50+BR53</f>
        <v>0</v>
      </c>
      <c r="BS11" s="440">
        <f t="shared" si="3"/>
        <v>0</v>
      </c>
      <c r="BT11" s="440">
        <f t="shared" si="3"/>
        <v>0</v>
      </c>
      <c r="BU11" s="440">
        <f t="shared" si="3"/>
        <v>0</v>
      </c>
      <c r="BV11" s="440">
        <f t="shared" si="3"/>
        <v>0</v>
      </c>
      <c r="BW11" s="440">
        <f t="shared" si="3"/>
        <v>0</v>
      </c>
      <c r="BX11" s="440">
        <f t="shared" si="3"/>
        <v>147000</v>
      </c>
      <c r="BY11" s="440">
        <f t="shared" si="3"/>
        <v>0</v>
      </c>
      <c r="BZ11" s="440">
        <f t="shared" si="3"/>
        <v>100000</v>
      </c>
      <c r="CA11" s="440">
        <f t="shared" si="3"/>
        <v>0</v>
      </c>
      <c r="CB11" s="440">
        <f t="shared" si="3"/>
        <v>72000</v>
      </c>
      <c r="CC11" s="440">
        <f t="shared" si="3"/>
        <v>15800</v>
      </c>
      <c r="CD11" s="440">
        <f t="shared" si="3"/>
        <v>0</v>
      </c>
      <c r="CE11" s="440">
        <f t="shared" si="3"/>
        <v>0</v>
      </c>
      <c r="CF11" s="457">
        <f t="shared" si="3"/>
        <v>5000</v>
      </c>
      <c r="CG11" s="440">
        <f t="shared" si="3"/>
        <v>0</v>
      </c>
      <c r="CH11" s="440">
        <f t="shared" si="3"/>
        <v>40000</v>
      </c>
    </row>
    <row r="12" ht="24.95" customHeight="1" spans="1:86">
      <c r="A12" s="438" t="s">
        <v>103</v>
      </c>
      <c r="B12" s="438"/>
      <c r="C12" s="439"/>
      <c r="D12" s="438"/>
      <c r="E12" s="439" t="s">
        <v>104</v>
      </c>
      <c r="F12" s="440">
        <f t="shared" ref="F12:BQ12" si="4">F13+F16+F19</f>
        <v>5469434.34</v>
      </c>
      <c r="G12" s="440">
        <f t="shared" si="4"/>
        <v>5464434.34</v>
      </c>
      <c r="H12" s="440">
        <f t="shared" si="4"/>
        <v>2961241.74</v>
      </c>
      <c r="I12" s="440">
        <f t="shared" si="4"/>
        <v>1243536</v>
      </c>
      <c r="J12" s="440">
        <f t="shared" si="4"/>
        <v>977436</v>
      </c>
      <c r="K12" s="440">
        <f t="shared" si="4"/>
        <v>833160</v>
      </c>
      <c r="L12" s="440">
        <f t="shared" si="4"/>
        <v>41796</v>
      </c>
      <c r="M12" s="440">
        <f t="shared" si="4"/>
        <v>5280</v>
      </c>
      <c r="N12" s="440">
        <f t="shared" si="4"/>
        <v>0</v>
      </c>
      <c r="O12" s="440">
        <f t="shared" si="4"/>
        <v>0</v>
      </c>
      <c r="P12" s="440">
        <f t="shared" si="4"/>
        <v>97200</v>
      </c>
      <c r="Q12" s="440">
        <f t="shared" si="4"/>
        <v>165862</v>
      </c>
      <c r="R12" s="440">
        <f t="shared" si="4"/>
        <v>165862</v>
      </c>
      <c r="S12" s="440">
        <f t="shared" si="4"/>
        <v>0</v>
      </c>
      <c r="T12" s="440">
        <f t="shared" si="4"/>
        <v>114840</v>
      </c>
      <c r="U12" s="440">
        <f t="shared" si="4"/>
        <v>75240</v>
      </c>
      <c r="V12" s="440">
        <f t="shared" si="4"/>
        <v>39600</v>
      </c>
      <c r="W12" s="440">
        <f t="shared" si="4"/>
        <v>0</v>
      </c>
      <c r="X12" s="440">
        <f t="shared" si="4"/>
        <v>0</v>
      </c>
      <c r="Y12" s="440">
        <f t="shared" si="4"/>
        <v>0</v>
      </c>
      <c r="Z12" s="440">
        <f t="shared" si="4"/>
        <v>0</v>
      </c>
      <c r="AA12" s="440">
        <f t="shared" si="4"/>
        <v>42567.74</v>
      </c>
      <c r="AB12" s="440">
        <f t="shared" si="4"/>
        <v>35473.12</v>
      </c>
      <c r="AC12" s="440">
        <f t="shared" si="4"/>
        <v>7094.62</v>
      </c>
      <c r="AD12" s="440">
        <f t="shared" si="4"/>
        <v>0</v>
      </c>
      <c r="AE12" s="440">
        <f t="shared" si="4"/>
        <v>0</v>
      </c>
      <c r="AF12" s="440">
        <f t="shared" si="4"/>
        <v>0</v>
      </c>
      <c r="AG12" s="440">
        <f t="shared" si="4"/>
        <v>417000</v>
      </c>
      <c r="AH12" s="440">
        <f t="shared" si="4"/>
        <v>417000</v>
      </c>
      <c r="AI12" s="440">
        <f t="shared" si="4"/>
        <v>0</v>
      </c>
      <c r="AJ12" s="440">
        <f t="shared" si="4"/>
        <v>0</v>
      </c>
      <c r="AK12" s="440">
        <f t="shared" si="4"/>
        <v>2475292.6</v>
      </c>
      <c r="AL12" s="440">
        <f t="shared" si="4"/>
        <v>1572956</v>
      </c>
      <c r="AM12" s="440">
        <f t="shared" si="4"/>
        <v>78000</v>
      </c>
      <c r="AN12" s="440">
        <f t="shared" si="4"/>
        <v>486000</v>
      </c>
      <c r="AO12" s="440">
        <f t="shared" si="4"/>
        <v>235080</v>
      </c>
      <c r="AP12" s="440">
        <f t="shared" si="4"/>
        <v>37306.08</v>
      </c>
      <c r="AQ12" s="440">
        <f t="shared" si="4"/>
        <v>18653.04</v>
      </c>
      <c r="AR12" s="440">
        <f t="shared" si="4"/>
        <v>47297.48</v>
      </c>
      <c r="AS12" s="440">
        <f t="shared" si="4"/>
        <v>0</v>
      </c>
      <c r="AT12" s="440">
        <f t="shared" si="4"/>
        <v>0</v>
      </c>
      <c r="AU12" s="440">
        <f t="shared" si="4"/>
        <v>0</v>
      </c>
      <c r="AV12" s="440">
        <f t="shared" si="4"/>
        <v>0</v>
      </c>
      <c r="AW12" s="440">
        <f t="shared" si="4"/>
        <v>27900</v>
      </c>
      <c r="AX12" s="440">
        <f t="shared" si="4"/>
        <v>0</v>
      </c>
      <c r="AY12" s="440">
        <f t="shared" si="4"/>
        <v>0</v>
      </c>
      <c r="AZ12" s="440">
        <f t="shared" si="4"/>
        <v>0</v>
      </c>
      <c r="BA12" s="440">
        <f t="shared" si="4"/>
        <v>0</v>
      </c>
      <c r="BB12" s="440">
        <f t="shared" si="4"/>
        <v>27900</v>
      </c>
      <c r="BC12" s="440">
        <f t="shared" si="4"/>
        <v>0</v>
      </c>
      <c r="BD12" s="440">
        <f t="shared" si="4"/>
        <v>0</v>
      </c>
      <c r="BE12" s="440">
        <f t="shared" si="4"/>
        <v>0</v>
      </c>
      <c r="BF12" s="440">
        <f t="shared" si="4"/>
        <v>0</v>
      </c>
      <c r="BG12" s="440">
        <f t="shared" si="4"/>
        <v>0</v>
      </c>
      <c r="BH12" s="440">
        <f t="shared" si="4"/>
        <v>5000</v>
      </c>
      <c r="BI12" s="440">
        <f t="shared" si="4"/>
        <v>0</v>
      </c>
      <c r="BJ12" s="440">
        <f t="shared" si="4"/>
        <v>0</v>
      </c>
      <c r="BK12" s="440">
        <f t="shared" si="4"/>
        <v>0</v>
      </c>
      <c r="BL12" s="440">
        <f t="shared" si="4"/>
        <v>0</v>
      </c>
      <c r="BM12" s="440">
        <f t="shared" si="4"/>
        <v>0</v>
      </c>
      <c r="BN12" s="440">
        <f t="shared" si="4"/>
        <v>0</v>
      </c>
      <c r="BO12" s="440">
        <f t="shared" si="4"/>
        <v>0</v>
      </c>
      <c r="BP12" s="440">
        <f t="shared" si="4"/>
        <v>0</v>
      </c>
      <c r="BQ12" s="440">
        <f t="shared" si="4"/>
        <v>0</v>
      </c>
      <c r="BR12" s="440">
        <f t="shared" ref="BR12:CH12" si="5">BR13+BR16+BR19</f>
        <v>0</v>
      </c>
      <c r="BS12" s="440">
        <f t="shared" si="5"/>
        <v>0</v>
      </c>
      <c r="BT12" s="440">
        <f t="shared" si="5"/>
        <v>0</v>
      </c>
      <c r="BU12" s="440">
        <f t="shared" si="5"/>
        <v>0</v>
      </c>
      <c r="BV12" s="440">
        <f t="shared" si="5"/>
        <v>0</v>
      </c>
      <c r="BW12" s="440">
        <f t="shared" si="5"/>
        <v>0</v>
      </c>
      <c r="BX12" s="440">
        <f t="shared" si="5"/>
        <v>0</v>
      </c>
      <c r="BY12" s="440">
        <f t="shared" si="5"/>
        <v>0</v>
      </c>
      <c r="BZ12" s="440">
        <f t="shared" si="5"/>
        <v>0</v>
      </c>
      <c r="CA12" s="440">
        <f t="shared" si="5"/>
        <v>0</v>
      </c>
      <c r="CB12" s="440">
        <f t="shared" si="5"/>
        <v>0</v>
      </c>
      <c r="CC12" s="440">
        <f t="shared" si="5"/>
        <v>0</v>
      </c>
      <c r="CD12" s="440">
        <f t="shared" si="5"/>
        <v>0</v>
      </c>
      <c r="CE12" s="440">
        <f t="shared" si="5"/>
        <v>0</v>
      </c>
      <c r="CF12" s="457">
        <f t="shared" si="5"/>
        <v>5000</v>
      </c>
      <c r="CG12" s="440">
        <f t="shared" si="5"/>
        <v>0</v>
      </c>
      <c r="CH12" s="440">
        <f t="shared" si="5"/>
        <v>0</v>
      </c>
    </row>
    <row r="13" ht="24.95" customHeight="1" spans="1:86">
      <c r="A13" s="438"/>
      <c r="B13" s="438" t="s">
        <v>105</v>
      </c>
      <c r="C13" s="439"/>
      <c r="D13" s="438"/>
      <c r="E13" s="439" t="s">
        <v>106</v>
      </c>
      <c r="F13" s="440">
        <f t="shared" ref="F13:BQ13" si="6">SUM(F14:F15)</f>
        <v>218019.07</v>
      </c>
      <c r="G13" s="440">
        <f t="shared" si="6"/>
        <v>213019.07</v>
      </c>
      <c r="H13" s="440">
        <f t="shared" si="6"/>
        <v>128561.61</v>
      </c>
      <c r="I13" s="440">
        <f t="shared" si="6"/>
        <v>57336</v>
      </c>
      <c r="J13" s="440">
        <f t="shared" si="6"/>
        <v>44568</v>
      </c>
      <c r="K13" s="440">
        <f t="shared" si="6"/>
        <v>39420</v>
      </c>
      <c r="L13" s="440">
        <f t="shared" si="6"/>
        <v>1548</v>
      </c>
      <c r="M13" s="440">
        <f t="shared" si="6"/>
        <v>0</v>
      </c>
      <c r="N13" s="440">
        <f t="shared" si="6"/>
        <v>0</v>
      </c>
      <c r="O13" s="440">
        <f t="shared" si="6"/>
        <v>0</v>
      </c>
      <c r="P13" s="440">
        <f t="shared" si="6"/>
        <v>3600</v>
      </c>
      <c r="Q13" s="440">
        <f t="shared" si="6"/>
        <v>8063</v>
      </c>
      <c r="R13" s="440">
        <f t="shared" si="6"/>
        <v>8063</v>
      </c>
      <c r="S13" s="440">
        <f t="shared" si="6"/>
        <v>0</v>
      </c>
      <c r="T13" s="440">
        <f t="shared" si="6"/>
        <v>0</v>
      </c>
      <c r="U13" s="440">
        <f t="shared" si="6"/>
        <v>0</v>
      </c>
      <c r="V13" s="440">
        <f t="shared" si="6"/>
        <v>0</v>
      </c>
      <c r="W13" s="440">
        <f t="shared" si="6"/>
        <v>0</v>
      </c>
      <c r="X13" s="440">
        <f t="shared" si="6"/>
        <v>0</v>
      </c>
      <c r="Y13" s="440">
        <f t="shared" si="6"/>
        <v>0</v>
      </c>
      <c r="Z13" s="440">
        <f t="shared" si="6"/>
        <v>0</v>
      </c>
      <c r="AA13" s="440">
        <f t="shared" si="6"/>
        <v>1914.61</v>
      </c>
      <c r="AB13" s="440">
        <f t="shared" si="6"/>
        <v>1595.51</v>
      </c>
      <c r="AC13" s="440">
        <f t="shared" si="6"/>
        <v>319.1</v>
      </c>
      <c r="AD13" s="440">
        <f t="shared" si="6"/>
        <v>0</v>
      </c>
      <c r="AE13" s="440">
        <f t="shared" si="6"/>
        <v>0</v>
      </c>
      <c r="AF13" s="440">
        <f t="shared" si="6"/>
        <v>0</v>
      </c>
      <c r="AG13" s="440">
        <f t="shared" si="6"/>
        <v>16680</v>
      </c>
      <c r="AH13" s="440">
        <f t="shared" si="6"/>
        <v>16680</v>
      </c>
      <c r="AI13" s="440">
        <f t="shared" si="6"/>
        <v>0</v>
      </c>
      <c r="AJ13" s="440">
        <f t="shared" si="6"/>
        <v>0</v>
      </c>
      <c r="AK13" s="440">
        <f t="shared" si="6"/>
        <v>84457.46</v>
      </c>
      <c r="AL13" s="440">
        <f t="shared" si="6"/>
        <v>46150</v>
      </c>
      <c r="AM13" s="440">
        <f t="shared" si="6"/>
        <v>3120</v>
      </c>
      <c r="AN13" s="440">
        <f t="shared" si="6"/>
        <v>18000</v>
      </c>
      <c r="AO13" s="440">
        <f t="shared" si="6"/>
        <v>12480</v>
      </c>
      <c r="AP13" s="440">
        <f t="shared" si="6"/>
        <v>1720.08</v>
      </c>
      <c r="AQ13" s="440">
        <f t="shared" si="6"/>
        <v>860.04</v>
      </c>
      <c r="AR13" s="440">
        <f t="shared" si="6"/>
        <v>2127.34</v>
      </c>
      <c r="AS13" s="440">
        <f t="shared" si="6"/>
        <v>0</v>
      </c>
      <c r="AT13" s="440">
        <f t="shared" si="6"/>
        <v>0</v>
      </c>
      <c r="AU13" s="440">
        <f t="shared" si="6"/>
        <v>0</v>
      </c>
      <c r="AV13" s="440">
        <f t="shared" si="6"/>
        <v>0</v>
      </c>
      <c r="AW13" s="440">
        <f t="shared" si="6"/>
        <v>0</v>
      </c>
      <c r="AX13" s="440">
        <f t="shared" si="6"/>
        <v>0</v>
      </c>
      <c r="AY13" s="440">
        <f t="shared" si="6"/>
        <v>0</v>
      </c>
      <c r="AZ13" s="440">
        <f t="shared" si="6"/>
        <v>0</v>
      </c>
      <c r="BA13" s="440">
        <f t="shared" si="6"/>
        <v>0</v>
      </c>
      <c r="BB13" s="440">
        <f t="shared" si="6"/>
        <v>0</v>
      </c>
      <c r="BC13" s="440">
        <f t="shared" si="6"/>
        <v>0</v>
      </c>
      <c r="BD13" s="440">
        <f t="shared" si="6"/>
        <v>0</v>
      </c>
      <c r="BE13" s="440">
        <f t="shared" si="6"/>
        <v>0</v>
      </c>
      <c r="BF13" s="440">
        <f t="shared" si="6"/>
        <v>0</v>
      </c>
      <c r="BG13" s="440">
        <f t="shared" si="6"/>
        <v>0</v>
      </c>
      <c r="BH13" s="440">
        <f t="shared" si="6"/>
        <v>5000</v>
      </c>
      <c r="BI13" s="440">
        <f t="shared" si="6"/>
        <v>0</v>
      </c>
      <c r="BJ13" s="440">
        <f t="shared" si="6"/>
        <v>0</v>
      </c>
      <c r="BK13" s="440">
        <f t="shared" si="6"/>
        <v>0</v>
      </c>
      <c r="BL13" s="440">
        <f t="shared" si="6"/>
        <v>0</v>
      </c>
      <c r="BM13" s="440">
        <f t="shared" si="6"/>
        <v>0</v>
      </c>
      <c r="BN13" s="440">
        <f t="shared" si="6"/>
        <v>0</v>
      </c>
      <c r="BO13" s="440">
        <f t="shared" si="6"/>
        <v>0</v>
      </c>
      <c r="BP13" s="440">
        <f t="shared" si="6"/>
        <v>0</v>
      </c>
      <c r="BQ13" s="440">
        <f t="shared" si="6"/>
        <v>0</v>
      </c>
      <c r="BR13" s="440">
        <f t="shared" ref="BR13:CH13" si="7">SUM(BR14:BR15)</f>
        <v>0</v>
      </c>
      <c r="BS13" s="440">
        <f t="shared" si="7"/>
        <v>0</v>
      </c>
      <c r="BT13" s="440">
        <f t="shared" si="7"/>
        <v>0</v>
      </c>
      <c r="BU13" s="440">
        <f t="shared" si="7"/>
        <v>0</v>
      </c>
      <c r="BV13" s="440">
        <f t="shared" si="7"/>
        <v>0</v>
      </c>
      <c r="BW13" s="440">
        <f t="shared" si="7"/>
        <v>0</v>
      </c>
      <c r="BX13" s="440">
        <f t="shared" si="7"/>
        <v>0</v>
      </c>
      <c r="BY13" s="440">
        <f t="shared" si="7"/>
        <v>0</v>
      </c>
      <c r="BZ13" s="440">
        <f t="shared" si="7"/>
        <v>0</v>
      </c>
      <c r="CA13" s="440">
        <f t="shared" si="7"/>
        <v>0</v>
      </c>
      <c r="CB13" s="440">
        <f t="shared" si="7"/>
        <v>0</v>
      </c>
      <c r="CC13" s="440">
        <f t="shared" si="7"/>
        <v>0</v>
      </c>
      <c r="CD13" s="440">
        <f t="shared" si="7"/>
        <v>0</v>
      </c>
      <c r="CE13" s="440">
        <f t="shared" si="7"/>
        <v>0</v>
      </c>
      <c r="CF13" s="457">
        <f t="shared" si="7"/>
        <v>5000</v>
      </c>
      <c r="CG13" s="440">
        <f t="shared" si="7"/>
        <v>0</v>
      </c>
      <c r="CH13" s="440">
        <f t="shared" si="7"/>
        <v>0</v>
      </c>
    </row>
    <row r="14" ht="24.95" customHeight="1" spans="1:86">
      <c r="A14" s="438" t="s">
        <v>107</v>
      </c>
      <c r="B14" s="438" t="s">
        <v>107</v>
      </c>
      <c r="C14" s="439">
        <v>2010101</v>
      </c>
      <c r="D14" s="438" t="s">
        <v>107</v>
      </c>
      <c r="E14" s="439" t="s">
        <v>108</v>
      </c>
      <c r="F14" s="440">
        <v>213019.07</v>
      </c>
      <c r="G14" s="440">
        <v>213019.07</v>
      </c>
      <c r="H14" s="440">
        <v>128561.61</v>
      </c>
      <c r="I14" s="440">
        <v>57336</v>
      </c>
      <c r="J14" s="440">
        <v>44568</v>
      </c>
      <c r="K14" s="440">
        <v>39420</v>
      </c>
      <c r="L14" s="440">
        <v>1548</v>
      </c>
      <c r="M14" s="440">
        <v>0</v>
      </c>
      <c r="N14" s="440">
        <v>0</v>
      </c>
      <c r="O14" s="440">
        <v>0</v>
      </c>
      <c r="P14" s="440">
        <v>3600</v>
      </c>
      <c r="Q14" s="440">
        <v>8063</v>
      </c>
      <c r="R14" s="440">
        <v>8063</v>
      </c>
      <c r="S14" s="440">
        <v>0</v>
      </c>
      <c r="T14" s="440">
        <v>0</v>
      </c>
      <c r="U14" s="440">
        <v>0</v>
      </c>
      <c r="V14" s="440">
        <v>0</v>
      </c>
      <c r="W14" s="440">
        <v>0</v>
      </c>
      <c r="X14" s="440">
        <v>0</v>
      </c>
      <c r="Y14" s="440">
        <v>0</v>
      </c>
      <c r="Z14" s="440">
        <v>0</v>
      </c>
      <c r="AA14" s="440">
        <v>1914.61</v>
      </c>
      <c r="AB14" s="440">
        <v>1595.51</v>
      </c>
      <c r="AC14" s="440">
        <v>319.1</v>
      </c>
      <c r="AD14" s="440">
        <v>0</v>
      </c>
      <c r="AE14" s="440">
        <v>0</v>
      </c>
      <c r="AF14" s="440">
        <v>0</v>
      </c>
      <c r="AG14" s="440">
        <v>16680</v>
      </c>
      <c r="AH14" s="440">
        <v>16680</v>
      </c>
      <c r="AI14" s="440">
        <v>0</v>
      </c>
      <c r="AJ14" s="440">
        <v>0</v>
      </c>
      <c r="AK14" s="440">
        <v>84457.46</v>
      </c>
      <c r="AL14" s="440">
        <v>46150</v>
      </c>
      <c r="AM14" s="440">
        <v>3120</v>
      </c>
      <c r="AN14" s="440">
        <v>18000</v>
      </c>
      <c r="AO14" s="440">
        <v>12480</v>
      </c>
      <c r="AP14" s="440">
        <v>1720.08</v>
      </c>
      <c r="AQ14" s="440">
        <v>860.04</v>
      </c>
      <c r="AR14" s="440">
        <v>2127.34</v>
      </c>
      <c r="AS14" s="440">
        <v>0</v>
      </c>
      <c r="AT14" s="440">
        <v>0</v>
      </c>
      <c r="AU14" s="440">
        <v>0</v>
      </c>
      <c r="AV14" s="440">
        <v>0</v>
      </c>
      <c r="AW14" s="440">
        <v>0</v>
      </c>
      <c r="AX14" s="440">
        <v>0</v>
      </c>
      <c r="AY14" s="440">
        <v>0</v>
      </c>
      <c r="AZ14" s="440">
        <v>0</v>
      </c>
      <c r="BA14" s="440">
        <v>0</v>
      </c>
      <c r="BB14" s="440">
        <v>0</v>
      </c>
      <c r="BC14" s="440">
        <v>0</v>
      </c>
      <c r="BD14" s="440">
        <v>0</v>
      </c>
      <c r="BE14" s="440">
        <v>0</v>
      </c>
      <c r="BF14" s="440">
        <v>0</v>
      </c>
      <c r="BG14" s="440">
        <v>0</v>
      </c>
      <c r="BH14" s="440">
        <v>0</v>
      </c>
      <c r="BI14" s="440">
        <v>0</v>
      </c>
      <c r="BJ14" s="440">
        <v>0</v>
      </c>
      <c r="BK14" s="440">
        <v>0</v>
      </c>
      <c r="BL14" s="440">
        <v>0</v>
      </c>
      <c r="BM14" s="440">
        <v>0</v>
      </c>
      <c r="BN14" s="440">
        <v>0</v>
      </c>
      <c r="BO14" s="440">
        <v>0</v>
      </c>
      <c r="BP14" s="440">
        <v>0</v>
      </c>
      <c r="BQ14" s="440">
        <v>0</v>
      </c>
      <c r="BR14" s="440">
        <v>0</v>
      </c>
      <c r="BS14" s="440">
        <v>0</v>
      </c>
      <c r="BT14" s="440">
        <v>0</v>
      </c>
      <c r="BU14" s="440">
        <v>0</v>
      </c>
      <c r="BV14" s="440">
        <v>0</v>
      </c>
      <c r="BW14" s="440">
        <v>0</v>
      </c>
      <c r="BX14" s="440">
        <v>0</v>
      </c>
      <c r="BY14" s="440">
        <v>0</v>
      </c>
      <c r="BZ14" s="440">
        <v>0</v>
      </c>
      <c r="CA14" s="440">
        <v>0</v>
      </c>
      <c r="CB14" s="440">
        <v>0</v>
      </c>
      <c r="CC14" s="440">
        <v>0</v>
      </c>
      <c r="CD14" s="440">
        <v>0</v>
      </c>
      <c r="CE14" s="440">
        <v>0</v>
      </c>
      <c r="CF14" s="457">
        <v>0</v>
      </c>
      <c r="CG14" s="440">
        <v>0</v>
      </c>
      <c r="CH14" s="440">
        <v>0</v>
      </c>
    </row>
    <row r="15" ht="24.95" customHeight="1" spans="1:86">
      <c r="A15" s="438" t="s">
        <v>107</v>
      </c>
      <c r="B15" s="438" t="s">
        <v>107</v>
      </c>
      <c r="C15" s="439">
        <v>2010102</v>
      </c>
      <c r="D15" s="438" t="s">
        <v>107</v>
      </c>
      <c r="E15" s="439" t="s">
        <v>109</v>
      </c>
      <c r="F15" s="440">
        <v>5000</v>
      </c>
      <c r="G15" s="440">
        <v>0</v>
      </c>
      <c r="H15" s="440">
        <v>0</v>
      </c>
      <c r="I15" s="440">
        <v>0</v>
      </c>
      <c r="J15" s="440">
        <v>0</v>
      </c>
      <c r="K15" s="440">
        <v>0</v>
      </c>
      <c r="L15" s="440">
        <v>0</v>
      </c>
      <c r="M15" s="440">
        <v>0</v>
      </c>
      <c r="N15" s="440">
        <v>0</v>
      </c>
      <c r="O15" s="440">
        <v>0</v>
      </c>
      <c r="P15" s="440">
        <v>0</v>
      </c>
      <c r="Q15" s="440">
        <v>0</v>
      </c>
      <c r="R15" s="440">
        <v>0</v>
      </c>
      <c r="S15" s="440">
        <v>0</v>
      </c>
      <c r="T15" s="440">
        <v>0</v>
      </c>
      <c r="U15" s="440">
        <v>0</v>
      </c>
      <c r="V15" s="440">
        <v>0</v>
      </c>
      <c r="W15" s="440">
        <v>0</v>
      </c>
      <c r="X15" s="440">
        <v>0</v>
      </c>
      <c r="Y15" s="440">
        <v>0</v>
      </c>
      <c r="Z15" s="440">
        <v>0</v>
      </c>
      <c r="AA15" s="440">
        <v>0</v>
      </c>
      <c r="AB15" s="440">
        <v>0</v>
      </c>
      <c r="AC15" s="440">
        <v>0</v>
      </c>
      <c r="AD15" s="440">
        <v>0</v>
      </c>
      <c r="AE15" s="440">
        <v>0</v>
      </c>
      <c r="AF15" s="440">
        <v>0</v>
      </c>
      <c r="AG15" s="440">
        <v>0</v>
      </c>
      <c r="AH15" s="440">
        <v>0</v>
      </c>
      <c r="AI15" s="440">
        <v>0</v>
      </c>
      <c r="AJ15" s="440">
        <v>0</v>
      </c>
      <c r="AK15" s="440">
        <v>0</v>
      </c>
      <c r="AL15" s="440">
        <v>0</v>
      </c>
      <c r="AM15" s="440">
        <v>0</v>
      </c>
      <c r="AN15" s="440">
        <v>0</v>
      </c>
      <c r="AO15" s="440">
        <v>0</v>
      </c>
      <c r="AP15" s="440">
        <v>0</v>
      </c>
      <c r="AQ15" s="440">
        <v>0</v>
      </c>
      <c r="AR15" s="440">
        <v>0</v>
      </c>
      <c r="AS15" s="440">
        <v>0</v>
      </c>
      <c r="AT15" s="440">
        <v>0</v>
      </c>
      <c r="AU15" s="440">
        <v>0</v>
      </c>
      <c r="AV15" s="440">
        <v>0</v>
      </c>
      <c r="AW15" s="440">
        <v>0</v>
      </c>
      <c r="AX15" s="440">
        <v>0</v>
      </c>
      <c r="AY15" s="440">
        <v>0</v>
      </c>
      <c r="AZ15" s="440">
        <v>0</v>
      </c>
      <c r="BA15" s="440">
        <v>0</v>
      </c>
      <c r="BB15" s="440">
        <v>0</v>
      </c>
      <c r="BC15" s="440">
        <v>0</v>
      </c>
      <c r="BD15" s="440">
        <v>0</v>
      </c>
      <c r="BE15" s="440">
        <v>0</v>
      </c>
      <c r="BF15" s="440">
        <v>0</v>
      </c>
      <c r="BG15" s="440">
        <v>0</v>
      </c>
      <c r="BH15" s="440">
        <v>5000</v>
      </c>
      <c r="BI15" s="440">
        <v>0</v>
      </c>
      <c r="BJ15" s="440">
        <v>0</v>
      </c>
      <c r="BK15" s="440">
        <v>0</v>
      </c>
      <c r="BL15" s="440">
        <v>0</v>
      </c>
      <c r="BM15" s="440">
        <v>0</v>
      </c>
      <c r="BN15" s="440">
        <v>0</v>
      </c>
      <c r="BO15" s="440">
        <v>0</v>
      </c>
      <c r="BP15" s="440">
        <v>0</v>
      </c>
      <c r="BQ15" s="440">
        <v>0</v>
      </c>
      <c r="BR15" s="440">
        <v>0</v>
      </c>
      <c r="BS15" s="440">
        <v>0</v>
      </c>
      <c r="BT15" s="440">
        <v>0</v>
      </c>
      <c r="BU15" s="440">
        <v>0</v>
      </c>
      <c r="BV15" s="440">
        <v>0</v>
      </c>
      <c r="BW15" s="440">
        <v>0</v>
      </c>
      <c r="BX15" s="440">
        <v>0</v>
      </c>
      <c r="BY15" s="440">
        <v>0</v>
      </c>
      <c r="BZ15" s="440">
        <v>0</v>
      </c>
      <c r="CA15" s="440">
        <v>0</v>
      </c>
      <c r="CB15" s="440">
        <v>0</v>
      </c>
      <c r="CC15" s="440">
        <v>0</v>
      </c>
      <c r="CD15" s="440">
        <v>0</v>
      </c>
      <c r="CE15" s="440">
        <v>0</v>
      </c>
      <c r="CF15" s="457">
        <v>5000</v>
      </c>
      <c r="CG15" s="440">
        <v>0</v>
      </c>
      <c r="CH15" s="440">
        <v>0</v>
      </c>
    </row>
    <row r="16" ht="24.95" customHeight="1" spans="1:86">
      <c r="A16" s="438"/>
      <c r="B16" s="438" t="s">
        <v>110</v>
      </c>
      <c r="C16" s="439"/>
      <c r="D16" s="438"/>
      <c r="E16" s="439" t="s">
        <v>111</v>
      </c>
      <c r="F16" s="440">
        <f t="shared" ref="F16:BQ16" si="8">SUM(F17:F18)</f>
        <v>5063498.34</v>
      </c>
      <c r="G16" s="440">
        <f t="shared" si="8"/>
        <v>5063498.34</v>
      </c>
      <c r="H16" s="440">
        <f t="shared" si="8"/>
        <v>2699499.86</v>
      </c>
      <c r="I16" s="440">
        <f t="shared" si="8"/>
        <v>1124676</v>
      </c>
      <c r="J16" s="440">
        <f t="shared" si="8"/>
        <v>888300</v>
      </c>
      <c r="K16" s="440">
        <f t="shared" si="8"/>
        <v>754320</v>
      </c>
      <c r="L16" s="440">
        <f t="shared" si="8"/>
        <v>38700</v>
      </c>
      <c r="M16" s="440">
        <f t="shared" si="8"/>
        <v>5280</v>
      </c>
      <c r="N16" s="440">
        <f t="shared" si="8"/>
        <v>0</v>
      </c>
      <c r="O16" s="440">
        <f t="shared" si="8"/>
        <v>0</v>
      </c>
      <c r="P16" s="440">
        <f t="shared" si="8"/>
        <v>90000</v>
      </c>
      <c r="Q16" s="440">
        <f t="shared" si="8"/>
        <v>149387</v>
      </c>
      <c r="R16" s="440">
        <f t="shared" si="8"/>
        <v>149387</v>
      </c>
      <c r="S16" s="440">
        <f t="shared" si="8"/>
        <v>0</v>
      </c>
      <c r="T16" s="440">
        <f t="shared" si="8"/>
        <v>114840</v>
      </c>
      <c r="U16" s="440">
        <f t="shared" si="8"/>
        <v>75240</v>
      </c>
      <c r="V16" s="440">
        <f t="shared" si="8"/>
        <v>39600</v>
      </c>
      <c r="W16" s="440">
        <f t="shared" si="8"/>
        <v>0</v>
      </c>
      <c r="X16" s="440">
        <f t="shared" si="8"/>
        <v>0</v>
      </c>
      <c r="Y16" s="440">
        <f t="shared" si="8"/>
        <v>0</v>
      </c>
      <c r="Z16" s="440">
        <f t="shared" si="8"/>
        <v>0</v>
      </c>
      <c r="AA16" s="440">
        <f t="shared" si="8"/>
        <v>38656.86</v>
      </c>
      <c r="AB16" s="440">
        <f t="shared" si="8"/>
        <v>32214.05</v>
      </c>
      <c r="AC16" s="440">
        <f t="shared" si="8"/>
        <v>6442.81</v>
      </c>
      <c r="AD16" s="440">
        <f t="shared" si="8"/>
        <v>0</v>
      </c>
      <c r="AE16" s="440">
        <f t="shared" si="8"/>
        <v>0</v>
      </c>
      <c r="AF16" s="440">
        <f t="shared" si="8"/>
        <v>0</v>
      </c>
      <c r="AG16" s="440">
        <f t="shared" si="8"/>
        <v>383640</v>
      </c>
      <c r="AH16" s="440">
        <f t="shared" si="8"/>
        <v>383640</v>
      </c>
      <c r="AI16" s="440">
        <f t="shared" si="8"/>
        <v>0</v>
      </c>
      <c r="AJ16" s="440">
        <f t="shared" si="8"/>
        <v>0</v>
      </c>
      <c r="AK16" s="440">
        <f t="shared" si="8"/>
        <v>2336098.48</v>
      </c>
      <c r="AL16" s="440">
        <f t="shared" si="8"/>
        <v>1510656</v>
      </c>
      <c r="AM16" s="440">
        <f t="shared" si="8"/>
        <v>71760</v>
      </c>
      <c r="AN16" s="440">
        <f t="shared" si="8"/>
        <v>450000</v>
      </c>
      <c r="AO16" s="440">
        <f t="shared" si="8"/>
        <v>210120</v>
      </c>
      <c r="AP16" s="440">
        <f t="shared" si="8"/>
        <v>33740.28</v>
      </c>
      <c r="AQ16" s="440">
        <f t="shared" si="8"/>
        <v>16870.14</v>
      </c>
      <c r="AR16" s="440">
        <f t="shared" si="8"/>
        <v>42952.06</v>
      </c>
      <c r="AS16" s="440">
        <f t="shared" si="8"/>
        <v>0</v>
      </c>
      <c r="AT16" s="440">
        <f t="shared" si="8"/>
        <v>0</v>
      </c>
      <c r="AU16" s="440">
        <f t="shared" si="8"/>
        <v>0</v>
      </c>
      <c r="AV16" s="440">
        <f t="shared" si="8"/>
        <v>0</v>
      </c>
      <c r="AW16" s="440">
        <f t="shared" si="8"/>
        <v>27900</v>
      </c>
      <c r="AX16" s="440">
        <f t="shared" si="8"/>
        <v>0</v>
      </c>
      <c r="AY16" s="440">
        <f t="shared" si="8"/>
        <v>0</v>
      </c>
      <c r="AZ16" s="440">
        <f t="shared" si="8"/>
        <v>0</v>
      </c>
      <c r="BA16" s="440">
        <f t="shared" si="8"/>
        <v>0</v>
      </c>
      <c r="BB16" s="440">
        <f t="shared" si="8"/>
        <v>27900</v>
      </c>
      <c r="BC16" s="440">
        <f t="shared" si="8"/>
        <v>0</v>
      </c>
      <c r="BD16" s="440">
        <f t="shared" si="8"/>
        <v>0</v>
      </c>
      <c r="BE16" s="440">
        <f t="shared" si="8"/>
        <v>0</v>
      </c>
      <c r="BF16" s="440">
        <f t="shared" si="8"/>
        <v>0</v>
      </c>
      <c r="BG16" s="440">
        <f t="shared" si="8"/>
        <v>0</v>
      </c>
      <c r="BH16" s="440">
        <f t="shared" si="8"/>
        <v>0</v>
      </c>
      <c r="BI16" s="440">
        <f t="shared" si="8"/>
        <v>0</v>
      </c>
      <c r="BJ16" s="440">
        <f t="shared" si="8"/>
        <v>0</v>
      </c>
      <c r="BK16" s="440">
        <f t="shared" si="8"/>
        <v>0</v>
      </c>
      <c r="BL16" s="440">
        <f t="shared" si="8"/>
        <v>0</v>
      </c>
      <c r="BM16" s="440">
        <f t="shared" si="8"/>
        <v>0</v>
      </c>
      <c r="BN16" s="440">
        <f t="shared" si="8"/>
        <v>0</v>
      </c>
      <c r="BO16" s="440">
        <f t="shared" si="8"/>
        <v>0</v>
      </c>
      <c r="BP16" s="440">
        <f t="shared" si="8"/>
        <v>0</v>
      </c>
      <c r="BQ16" s="440">
        <f t="shared" si="8"/>
        <v>0</v>
      </c>
      <c r="BR16" s="440">
        <f t="shared" ref="BR16:CH16" si="9">SUM(BR17:BR18)</f>
        <v>0</v>
      </c>
      <c r="BS16" s="440">
        <f t="shared" si="9"/>
        <v>0</v>
      </c>
      <c r="BT16" s="440">
        <f t="shared" si="9"/>
        <v>0</v>
      </c>
      <c r="BU16" s="440">
        <f t="shared" si="9"/>
        <v>0</v>
      </c>
      <c r="BV16" s="440">
        <f t="shared" si="9"/>
        <v>0</v>
      </c>
      <c r="BW16" s="440">
        <f t="shared" si="9"/>
        <v>0</v>
      </c>
      <c r="BX16" s="440">
        <f t="shared" si="9"/>
        <v>0</v>
      </c>
      <c r="BY16" s="440">
        <f t="shared" si="9"/>
        <v>0</v>
      </c>
      <c r="BZ16" s="440">
        <f t="shared" si="9"/>
        <v>0</v>
      </c>
      <c r="CA16" s="440">
        <f t="shared" si="9"/>
        <v>0</v>
      </c>
      <c r="CB16" s="440">
        <f t="shared" si="9"/>
        <v>0</v>
      </c>
      <c r="CC16" s="440">
        <f t="shared" si="9"/>
        <v>0</v>
      </c>
      <c r="CD16" s="440">
        <f t="shared" si="9"/>
        <v>0</v>
      </c>
      <c r="CE16" s="440">
        <f t="shared" si="9"/>
        <v>0</v>
      </c>
      <c r="CF16" s="457">
        <f t="shared" si="9"/>
        <v>0</v>
      </c>
      <c r="CG16" s="440">
        <f t="shared" si="9"/>
        <v>0</v>
      </c>
      <c r="CH16" s="440">
        <f t="shared" si="9"/>
        <v>0</v>
      </c>
    </row>
    <row r="17" ht="24.95" customHeight="1" spans="1:86">
      <c r="A17" s="438" t="s">
        <v>107</v>
      </c>
      <c r="B17" s="438" t="s">
        <v>107</v>
      </c>
      <c r="C17" s="439">
        <v>2010301</v>
      </c>
      <c r="D17" s="438" t="s">
        <v>107</v>
      </c>
      <c r="E17" s="439" t="s">
        <v>112</v>
      </c>
      <c r="F17" s="440">
        <v>4773566.36</v>
      </c>
      <c r="G17" s="440">
        <v>4773566.36</v>
      </c>
      <c r="H17" s="440">
        <v>2485047.48</v>
      </c>
      <c r="I17" s="440">
        <v>1038324</v>
      </c>
      <c r="J17" s="440">
        <v>878004</v>
      </c>
      <c r="K17" s="440">
        <v>754320</v>
      </c>
      <c r="L17" s="440">
        <v>35604</v>
      </c>
      <c r="M17" s="440">
        <v>5280</v>
      </c>
      <c r="N17" s="440">
        <v>0</v>
      </c>
      <c r="O17" s="440">
        <v>0</v>
      </c>
      <c r="P17" s="440">
        <v>82800</v>
      </c>
      <c r="Q17" s="440">
        <v>149387</v>
      </c>
      <c r="R17" s="440">
        <v>149387</v>
      </c>
      <c r="S17" s="440">
        <v>0</v>
      </c>
      <c r="T17" s="440">
        <v>0</v>
      </c>
      <c r="U17" s="440">
        <v>0</v>
      </c>
      <c r="V17" s="440">
        <v>0</v>
      </c>
      <c r="W17" s="440">
        <v>0</v>
      </c>
      <c r="X17" s="440">
        <v>0</v>
      </c>
      <c r="Y17" s="440">
        <v>0</v>
      </c>
      <c r="Z17" s="440">
        <v>0</v>
      </c>
      <c r="AA17" s="440">
        <v>35692.48</v>
      </c>
      <c r="AB17" s="440">
        <v>29743.73</v>
      </c>
      <c r="AC17" s="440">
        <v>5948.75</v>
      </c>
      <c r="AD17" s="440">
        <v>0</v>
      </c>
      <c r="AE17" s="440">
        <v>0</v>
      </c>
      <c r="AF17" s="440">
        <v>0</v>
      </c>
      <c r="AG17" s="440">
        <v>383640</v>
      </c>
      <c r="AH17" s="440">
        <v>383640</v>
      </c>
      <c r="AI17" s="440">
        <v>0</v>
      </c>
      <c r="AJ17" s="440">
        <v>0</v>
      </c>
      <c r="AK17" s="440">
        <v>2260618.88</v>
      </c>
      <c r="AL17" s="440">
        <v>1478356</v>
      </c>
      <c r="AM17" s="440">
        <v>71760</v>
      </c>
      <c r="AN17" s="440">
        <v>414000</v>
      </c>
      <c r="AO17" s="440">
        <v>210120</v>
      </c>
      <c r="AP17" s="440">
        <v>31149.72</v>
      </c>
      <c r="AQ17" s="440">
        <v>15574.86</v>
      </c>
      <c r="AR17" s="440">
        <v>39658.3</v>
      </c>
      <c r="AS17" s="440">
        <v>0</v>
      </c>
      <c r="AT17" s="440">
        <v>0</v>
      </c>
      <c r="AU17" s="440">
        <v>0</v>
      </c>
      <c r="AV17" s="440">
        <v>0</v>
      </c>
      <c r="AW17" s="440">
        <v>27900</v>
      </c>
      <c r="AX17" s="440">
        <v>0</v>
      </c>
      <c r="AY17" s="440">
        <v>0</v>
      </c>
      <c r="AZ17" s="440">
        <v>0</v>
      </c>
      <c r="BA17" s="440">
        <v>0</v>
      </c>
      <c r="BB17" s="440">
        <v>27900</v>
      </c>
      <c r="BC17" s="440">
        <v>0</v>
      </c>
      <c r="BD17" s="440">
        <v>0</v>
      </c>
      <c r="BE17" s="440">
        <v>0</v>
      </c>
      <c r="BF17" s="440">
        <v>0</v>
      </c>
      <c r="BG17" s="440">
        <v>0</v>
      </c>
      <c r="BH17" s="440">
        <v>0</v>
      </c>
      <c r="BI17" s="440">
        <v>0</v>
      </c>
      <c r="BJ17" s="440">
        <v>0</v>
      </c>
      <c r="BK17" s="440">
        <v>0</v>
      </c>
      <c r="BL17" s="440">
        <v>0</v>
      </c>
      <c r="BM17" s="440">
        <v>0</v>
      </c>
      <c r="BN17" s="440">
        <v>0</v>
      </c>
      <c r="BO17" s="440">
        <v>0</v>
      </c>
      <c r="BP17" s="440">
        <v>0</v>
      </c>
      <c r="BQ17" s="440">
        <v>0</v>
      </c>
      <c r="BR17" s="440">
        <v>0</v>
      </c>
      <c r="BS17" s="440">
        <v>0</v>
      </c>
      <c r="BT17" s="440">
        <v>0</v>
      </c>
      <c r="BU17" s="440">
        <v>0</v>
      </c>
      <c r="BV17" s="440">
        <v>0</v>
      </c>
      <c r="BW17" s="440">
        <v>0</v>
      </c>
      <c r="BX17" s="440">
        <v>0</v>
      </c>
      <c r="BY17" s="440">
        <v>0</v>
      </c>
      <c r="BZ17" s="440">
        <v>0</v>
      </c>
      <c r="CA17" s="440">
        <v>0</v>
      </c>
      <c r="CB17" s="440">
        <v>0</v>
      </c>
      <c r="CC17" s="440">
        <v>0</v>
      </c>
      <c r="CD17" s="440">
        <v>0</v>
      </c>
      <c r="CE17" s="440">
        <v>0</v>
      </c>
      <c r="CF17" s="457">
        <v>0</v>
      </c>
      <c r="CG17" s="440">
        <v>0</v>
      </c>
      <c r="CH17" s="440">
        <v>0</v>
      </c>
    </row>
    <row r="18" ht="24.95" customHeight="1" spans="1:86">
      <c r="A18" s="438" t="s">
        <v>107</v>
      </c>
      <c r="B18" s="438" t="s">
        <v>107</v>
      </c>
      <c r="C18" s="439">
        <v>2010350</v>
      </c>
      <c r="D18" s="438" t="s">
        <v>107</v>
      </c>
      <c r="E18" s="439" t="s">
        <v>113</v>
      </c>
      <c r="F18" s="440">
        <v>289931.98</v>
      </c>
      <c r="G18" s="440">
        <v>289931.98</v>
      </c>
      <c r="H18" s="440">
        <v>214452.38</v>
      </c>
      <c r="I18" s="440">
        <v>86352</v>
      </c>
      <c r="J18" s="440">
        <v>10296</v>
      </c>
      <c r="K18" s="440">
        <v>0</v>
      </c>
      <c r="L18" s="440">
        <v>3096</v>
      </c>
      <c r="M18" s="440">
        <v>0</v>
      </c>
      <c r="N18" s="440">
        <v>0</v>
      </c>
      <c r="O18" s="440">
        <v>0</v>
      </c>
      <c r="P18" s="440">
        <v>7200</v>
      </c>
      <c r="Q18" s="440">
        <v>0</v>
      </c>
      <c r="R18" s="440">
        <v>0</v>
      </c>
      <c r="S18" s="440">
        <v>0</v>
      </c>
      <c r="T18" s="440">
        <v>114840</v>
      </c>
      <c r="U18" s="440">
        <v>75240</v>
      </c>
      <c r="V18" s="440">
        <v>39600</v>
      </c>
      <c r="W18" s="440">
        <v>0</v>
      </c>
      <c r="X18" s="440">
        <v>0</v>
      </c>
      <c r="Y18" s="440">
        <v>0</v>
      </c>
      <c r="Z18" s="440">
        <v>0</v>
      </c>
      <c r="AA18" s="440">
        <v>2964.38</v>
      </c>
      <c r="AB18" s="440">
        <v>2470.32</v>
      </c>
      <c r="AC18" s="440">
        <v>494.06</v>
      </c>
      <c r="AD18" s="440">
        <v>0</v>
      </c>
      <c r="AE18" s="440">
        <v>0</v>
      </c>
      <c r="AF18" s="440">
        <v>0</v>
      </c>
      <c r="AG18" s="440">
        <v>0</v>
      </c>
      <c r="AH18" s="440">
        <v>0</v>
      </c>
      <c r="AI18" s="440">
        <v>0</v>
      </c>
      <c r="AJ18" s="440">
        <v>0</v>
      </c>
      <c r="AK18" s="440">
        <v>75479.6</v>
      </c>
      <c r="AL18" s="440">
        <v>32300</v>
      </c>
      <c r="AM18" s="440">
        <v>0</v>
      </c>
      <c r="AN18" s="440">
        <v>36000</v>
      </c>
      <c r="AO18" s="440">
        <v>0</v>
      </c>
      <c r="AP18" s="440">
        <v>2590.56</v>
      </c>
      <c r="AQ18" s="440">
        <v>1295.28</v>
      </c>
      <c r="AR18" s="440">
        <v>3293.76</v>
      </c>
      <c r="AS18" s="440">
        <v>0</v>
      </c>
      <c r="AT18" s="440">
        <v>0</v>
      </c>
      <c r="AU18" s="440">
        <v>0</v>
      </c>
      <c r="AV18" s="440">
        <v>0</v>
      </c>
      <c r="AW18" s="440">
        <v>0</v>
      </c>
      <c r="AX18" s="440">
        <v>0</v>
      </c>
      <c r="AY18" s="440">
        <v>0</v>
      </c>
      <c r="AZ18" s="440">
        <v>0</v>
      </c>
      <c r="BA18" s="440">
        <v>0</v>
      </c>
      <c r="BB18" s="440">
        <v>0</v>
      </c>
      <c r="BC18" s="440">
        <v>0</v>
      </c>
      <c r="BD18" s="440">
        <v>0</v>
      </c>
      <c r="BE18" s="440">
        <v>0</v>
      </c>
      <c r="BF18" s="440">
        <v>0</v>
      </c>
      <c r="BG18" s="440">
        <v>0</v>
      </c>
      <c r="BH18" s="440">
        <v>0</v>
      </c>
      <c r="BI18" s="440">
        <v>0</v>
      </c>
      <c r="BJ18" s="440">
        <v>0</v>
      </c>
      <c r="BK18" s="440">
        <v>0</v>
      </c>
      <c r="BL18" s="440">
        <v>0</v>
      </c>
      <c r="BM18" s="440">
        <v>0</v>
      </c>
      <c r="BN18" s="440">
        <v>0</v>
      </c>
      <c r="BO18" s="440">
        <v>0</v>
      </c>
      <c r="BP18" s="440">
        <v>0</v>
      </c>
      <c r="BQ18" s="440">
        <v>0</v>
      </c>
      <c r="BR18" s="440">
        <v>0</v>
      </c>
      <c r="BS18" s="440">
        <v>0</v>
      </c>
      <c r="BT18" s="440">
        <v>0</v>
      </c>
      <c r="BU18" s="440">
        <v>0</v>
      </c>
      <c r="BV18" s="440">
        <v>0</v>
      </c>
      <c r="BW18" s="440">
        <v>0</v>
      </c>
      <c r="BX18" s="440">
        <v>0</v>
      </c>
      <c r="BY18" s="440">
        <v>0</v>
      </c>
      <c r="BZ18" s="440">
        <v>0</v>
      </c>
      <c r="CA18" s="440">
        <v>0</v>
      </c>
      <c r="CB18" s="440">
        <v>0</v>
      </c>
      <c r="CC18" s="440">
        <v>0</v>
      </c>
      <c r="CD18" s="440">
        <v>0</v>
      </c>
      <c r="CE18" s="440">
        <v>0</v>
      </c>
      <c r="CF18" s="457">
        <v>0</v>
      </c>
      <c r="CG18" s="440">
        <v>0</v>
      </c>
      <c r="CH18" s="440">
        <v>0</v>
      </c>
    </row>
    <row r="19" ht="24.95" customHeight="1" spans="1:86">
      <c r="A19" s="438"/>
      <c r="B19" s="438" t="s">
        <v>114</v>
      </c>
      <c r="C19" s="439"/>
      <c r="D19" s="438"/>
      <c r="E19" s="439" t="s">
        <v>115</v>
      </c>
      <c r="F19" s="440">
        <f t="shared" ref="F19:BQ19" si="10">F20</f>
        <v>187916.93</v>
      </c>
      <c r="G19" s="440">
        <f t="shared" si="10"/>
        <v>187916.93</v>
      </c>
      <c r="H19" s="440">
        <f t="shared" si="10"/>
        <v>133180.27</v>
      </c>
      <c r="I19" s="440">
        <f t="shared" si="10"/>
        <v>61524</v>
      </c>
      <c r="J19" s="440">
        <f t="shared" si="10"/>
        <v>44568</v>
      </c>
      <c r="K19" s="440">
        <f t="shared" si="10"/>
        <v>39420</v>
      </c>
      <c r="L19" s="440">
        <f t="shared" si="10"/>
        <v>1548</v>
      </c>
      <c r="M19" s="440">
        <f t="shared" si="10"/>
        <v>0</v>
      </c>
      <c r="N19" s="440">
        <f t="shared" si="10"/>
        <v>0</v>
      </c>
      <c r="O19" s="440">
        <f t="shared" si="10"/>
        <v>0</v>
      </c>
      <c r="P19" s="440">
        <f t="shared" si="10"/>
        <v>3600</v>
      </c>
      <c r="Q19" s="440">
        <f t="shared" si="10"/>
        <v>8412</v>
      </c>
      <c r="R19" s="440">
        <f t="shared" si="10"/>
        <v>8412</v>
      </c>
      <c r="S19" s="440">
        <f t="shared" si="10"/>
        <v>0</v>
      </c>
      <c r="T19" s="440">
        <f t="shared" si="10"/>
        <v>0</v>
      </c>
      <c r="U19" s="440">
        <f t="shared" si="10"/>
        <v>0</v>
      </c>
      <c r="V19" s="440">
        <f t="shared" si="10"/>
        <v>0</v>
      </c>
      <c r="W19" s="440">
        <f t="shared" si="10"/>
        <v>0</v>
      </c>
      <c r="X19" s="440">
        <f t="shared" si="10"/>
        <v>0</v>
      </c>
      <c r="Y19" s="440">
        <f t="shared" si="10"/>
        <v>0</v>
      </c>
      <c r="Z19" s="440">
        <f t="shared" si="10"/>
        <v>0</v>
      </c>
      <c r="AA19" s="440">
        <f t="shared" si="10"/>
        <v>1996.27</v>
      </c>
      <c r="AB19" s="440">
        <f t="shared" si="10"/>
        <v>1663.56</v>
      </c>
      <c r="AC19" s="440">
        <f t="shared" si="10"/>
        <v>332.71</v>
      </c>
      <c r="AD19" s="440">
        <f t="shared" si="10"/>
        <v>0</v>
      </c>
      <c r="AE19" s="440">
        <f t="shared" si="10"/>
        <v>0</v>
      </c>
      <c r="AF19" s="440">
        <f t="shared" si="10"/>
        <v>0</v>
      </c>
      <c r="AG19" s="440">
        <f t="shared" si="10"/>
        <v>16680</v>
      </c>
      <c r="AH19" s="440">
        <f t="shared" si="10"/>
        <v>16680</v>
      </c>
      <c r="AI19" s="440">
        <f t="shared" si="10"/>
        <v>0</v>
      </c>
      <c r="AJ19" s="440">
        <f t="shared" si="10"/>
        <v>0</v>
      </c>
      <c r="AK19" s="440">
        <f t="shared" si="10"/>
        <v>54736.66</v>
      </c>
      <c r="AL19" s="440">
        <f t="shared" si="10"/>
        <v>16150</v>
      </c>
      <c r="AM19" s="440">
        <f t="shared" si="10"/>
        <v>3120</v>
      </c>
      <c r="AN19" s="440">
        <f t="shared" si="10"/>
        <v>18000</v>
      </c>
      <c r="AO19" s="440">
        <f t="shared" si="10"/>
        <v>12480</v>
      </c>
      <c r="AP19" s="440">
        <f t="shared" si="10"/>
        <v>1845.72</v>
      </c>
      <c r="AQ19" s="440">
        <f t="shared" si="10"/>
        <v>922.86</v>
      </c>
      <c r="AR19" s="440">
        <f t="shared" si="10"/>
        <v>2218.08</v>
      </c>
      <c r="AS19" s="440">
        <f t="shared" si="10"/>
        <v>0</v>
      </c>
      <c r="AT19" s="440">
        <f t="shared" si="10"/>
        <v>0</v>
      </c>
      <c r="AU19" s="440">
        <f t="shared" si="10"/>
        <v>0</v>
      </c>
      <c r="AV19" s="440">
        <f t="shared" si="10"/>
        <v>0</v>
      </c>
      <c r="AW19" s="440">
        <f t="shared" si="10"/>
        <v>0</v>
      </c>
      <c r="AX19" s="440">
        <f t="shared" si="10"/>
        <v>0</v>
      </c>
      <c r="AY19" s="440">
        <f t="shared" si="10"/>
        <v>0</v>
      </c>
      <c r="AZ19" s="440">
        <f t="shared" si="10"/>
        <v>0</v>
      </c>
      <c r="BA19" s="440">
        <f t="shared" si="10"/>
        <v>0</v>
      </c>
      <c r="BB19" s="440">
        <f t="shared" si="10"/>
        <v>0</v>
      </c>
      <c r="BC19" s="440">
        <f t="shared" si="10"/>
        <v>0</v>
      </c>
      <c r="BD19" s="440">
        <f t="shared" si="10"/>
        <v>0</v>
      </c>
      <c r="BE19" s="440">
        <f t="shared" si="10"/>
        <v>0</v>
      </c>
      <c r="BF19" s="440">
        <f t="shared" si="10"/>
        <v>0</v>
      </c>
      <c r="BG19" s="440">
        <f t="shared" si="10"/>
        <v>0</v>
      </c>
      <c r="BH19" s="440">
        <f t="shared" si="10"/>
        <v>0</v>
      </c>
      <c r="BI19" s="440">
        <f t="shared" si="10"/>
        <v>0</v>
      </c>
      <c r="BJ19" s="440">
        <f t="shared" si="10"/>
        <v>0</v>
      </c>
      <c r="BK19" s="440">
        <f t="shared" si="10"/>
        <v>0</v>
      </c>
      <c r="BL19" s="440">
        <f t="shared" si="10"/>
        <v>0</v>
      </c>
      <c r="BM19" s="440">
        <f t="shared" si="10"/>
        <v>0</v>
      </c>
      <c r="BN19" s="440">
        <f t="shared" si="10"/>
        <v>0</v>
      </c>
      <c r="BO19" s="440">
        <f t="shared" si="10"/>
        <v>0</v>
      </c>
      <c r="BP19" s="440">
        <f t="shared" si="10"/>
        <v>0</v>
      </c>
      <c r="BQ19" s="440">
        <f t="shared" si="10"/>
        <v>0</v>
      </c>
      <c r="BR19" s="440">
        <f t="shared" ref="BR19:CH19" si="11">BR20</f>
        <v>0</v>
      </c>
      <c r="BS19" s="440">
        <f t="shared" si="11"/>
        <v>0</v>
      </c>
      <c r="BT19" s="440">
        <f t="shared" si="11"/>
        <v>0</v>
      </c>
      <c r="BU19" s="440">
        <f t="shared" si="11"/>
        <v>0</v>
      </c>
      <c r="BV19" s="440">
        <f t="shared" si="11"/>
        <v>0</v>
      </c>
      <c r="BW19" s="440">
        <f t="shared" si="11"/>
        <v>0</v>
      </c>
      <c r="BX19" s="440">
        <f t="shared" si="11"/>
        <v>0</v>
      </c>
      <c r="BY19" s="440">
        <f t="shared" si="11"/>
        <v>0</v>
      </c>
      <c r="BZ19" s="440">
        <f t="shared" si="11"/>
        <v>0</v>
      </c>
      <c r="CA19" s="440">
        <f t="shared" si="11"/>
        <v>0</v>
      </c>
      <c r="CB19" s="440">
        <f t="shared" si="11"/>
        <v>0</v>
      </c>
      <c r="CC19" s="440">
        <f t="shared" si="11"/>
        <v>0</v>
      </c>
      <c r="CD19" s="440">
        <f t="shared" si="11"/>
        <v>0</v>
      </c>
      <c r="CE19" s="440">
        <f t="shared" si="11"/>
        <v>0</v>
      </c>
      <c r="CF19" s="457">
        <f t="shared" si="11"/>
        <v>0</v>
      </c>
      <c r="CG19" s="440">
        <f t="shared" si="11"/>
        <v>0</v>
      </c>
      <c r="CH19" s="440">
        <f t="shared" si="11"/>
        <v>0</v>
      </c>
    </row>
    <row r="20" ht="24.95" customHeight="1" spans="1:86">
      <c r="A20" s="438" t="s">
        <v>107</v>
      </c>
      <c r="B20" s="438" t="s">
        <v>107</v>
      </c>
      <c r="C20" s="439">
        <v>2013101</v>
      </c>
      <c r="D20" s="438" t="s">
        <v>107</v>
      </c>
      <c r="E20" s="439" t="s">
        <v>116</v>
      </c>
      <c r="F20" s="440">
        <v>187916.93</v>
      </c>
      <c r="G20" s="440">
        <v>187916.93</v>
      </c>
      <c r="H20" s="440">
        <v>133180.27</v>
      </c>
      <c r="I20" s="440">
        <v>61524</v>
      </c>
      <c r="J20" s="440">
        <v>44568</v>
      </c>
      <c r="K20" s="440">
        <v>39420</v>
      </c>
      <c r="L20" s="440">
        <v>1548</v>
      </c>
      <c r="M20" s="440">
        <v>0</v>
      </c>
      <c r="N20" s="440">
        <v>0</v>
      </c>
      <c r="O20" s="440">
        <v>0</v>
      </c>
      <c r="P20" s="440">
        <v>3600</v>
      </c>
      <c r="Q20" s="440">
        <v>8412</v>
      </c>
      <c r="R20" s="440">
        <v>8412</v>
      </c>
      <c r="S20" s="440">
        <v>0</v>
      </c>
      <c r="T20" s="440">
        <v>0</v>
      </c>
      <c r="U20" s="440">
        <v>0</v>
      </c>
      <c r="V20" s="440">
        <v>0</v>
      </c>
      <c r="W20" s="440">
        <v>0</v>
      </c>
      <c r="X20" s="440">
        <v>0</v>
      </c>
      <c r="Y20" s="440">
        <v>0</v>
      </c>
      <c r="Z20" s="440">
        <v>0</v>
      </c>
      <c r="AA20" s="440">
        <v>1996.27</v>
      </c>
      <c r="AB20" s="440">
        <v>1663.56</v>
      </c>
      <c r="AC20" s="440">
        <v>332.71</v>
      </c>
      <c r="AD20" s="440">
        <v>0</v>
      </c>
      <c r="AE20" s="440">
        <v>0</v>
      </c>
      <c r="AF20" s="440">
        <v>0</v>
      </c>
      <c r="AG20" s="440">
        <v>16680</v>
      </c>
      <c r="AH20" s="440">
        <v>16680</v>
      </c>
      <c r="AI20" s="440">
        <v>0</v>
      </c>
      <c r="AJ20" s="440">
        <v>0</v>
      </c>
      <c r="AK20" s="440">
        <v>54736.66</v>
      </c>
      <c r="AL20" s="440">
        <v>16150</v>
      </c>
      <c r="AM20" s="440">
        <v>3120</v>
      </c>
      <c r="AN20" s="440">
        <v>18000</v>
      </c>
      <c r="AO20" s="440">
        <v>12480</v>
      </c>
      <c r="AP20" s="440">
        <v>1845.72</v>
      </c>
      <c r="AQ20" s="440">
        <v>922.86</v>
      </c>
      <c r="AR20" s="440">
        <v>2218.08</v>
      </c>
      <c r="AS20" s="440">
        <v>0</v>
      </c>
      <c r="AT20" s="440">
        <v>0</v>
      </c>
      <c r="AU20" s="440">
        <v>0</v>
      </c>
      <c r="AV20" s="440">
        <v>0</v>
      </c>
      <c r="AW20" s="440">
        <v>0</v>
      </c>
      <c r="AX20" s="440">
        <v>0</v>
      </c>
      <c r="AY20" s="440">
        <v>0</v>
      </c>
      <c r="AZ20" s="440">
        <v>0</v>
      </c>
      <c r="BA20" s="440">
        <v>0</v>
      </c>
      <c r="BB20" s="440">
        <v>0</v>
      </c>
      <c r="BC20" s="440">
        <v>0</v>
      </c>
      <c r="BD20" s="440">
        <v>0</v>
      </c>
      <c r="BE20" s="440">
        <v>0</v>
      </c>
      <c r="BF20" s="440">
        <v>0</v>
      </c>
      <c r="BG20" s="440">
        <v>0</v>
      </c>
      <c r="BH20" s="440">
        <v>0</v>
      </c>
      <c r="BI20" s="440">
        <v>0</v>
      </c>
      <c r="BJ20" s="440">
        <v>0</v>
      </c>
      <c r="BK20" s="440">
        <v>0</v>
      </c>
      <c r="BL20" s="440">
        <v>0</v>
      </c>
      <c r="BM20" s="440">
        <v>0</v>
      </c>
      <c r="BN20" s="440">
        <v>0</v>
      </c>
      <c r="BO20" s="440">
        <v>0</v>
      </c>
      <c r="BP20" s="440">
        <v>0</v>
      </c>
      <c r="BQ20" s="440">
        <v>0</v>
      </c>
      <c r="BR20" s="440">
        <v>0</v>
      </c>
      <c r="BS20" s="440">
        <v>0</v>
      </c>
      <c r="BT20" s="440">
        <v>0</v>
      </c>
      <c r="BU20" s="440">
        <v>0</v>
      </c>
      <c r="BV20" s="440">
        <v>0</v>
      </c>
      <c r="BW20" s="440">
        <v>0</v>
      </c>
      <c r="BX20" s="440">
        <v>0</v>
      </c>
      <c r="BY20" s="440">
        <v>0</v>
      </c>
      <c r="BZ20" s="440">
        <v>0</v>
      </c>
      <c r="CA20" s="440">
        <v>0</v>
      </c>
      <c r="CB20" s="440">
        <v>0</v>
      </c>
      <c r="CC20" s="440">
        <v>0</v>
      </c>
      <c r="CD20" s="440">
        <v>0</v>
      </c>
      <c r="CE20" s="440">
        <v>0</v>
      </c>
      <c r="CF20" s="457">
        <v>0</v>
      </c>
      <c r="CG20" s="440">
        <v>0</v>
      </c>
      <c r="CH20" s="440">
        <v>0</v>
      </c>
    </row>
    <row r="21" ht="24.95" customHeight="1" spans="1:86">
      <c r="A21" s="438" t="s">
        <v>117</v>
      </c>
      <c r="B21" s="438"/>
      <c r="C21" s="439"/>
      <c r="D21" s="438"/>
      <c r="E21" s="439" t="s">
        <v>118</v>
      </c>
      <c r="F21" s="440">
        <f t="shared" ref="F21:BQ21" si="12">F22</f>
        <v>551544.93</v>
      </c>
      <c r="G21" s="440">
        <f t="shared" si="12"/>
        <v>551544.93</v>
      </c>
      <c r="H21" s="440">
        <f t="shared" si="12"/>
        <v>401846.33</v>
      </c>
      <c r="I21" s="440">
        <f t="shared" si="12"/>
        <v>156504</v>
      </c>
      <c r="J21" s="440">
        <f t="shared" si="12"/>
        <v>20592</v>
      </c>
      <c r="K21" s="440">
        <f t="shared" si="12"/>
        <v>0</v>
      </c>
      <c r="L21" s="440">
        <f t="shared" si="12"/>
        <v>6192</v>
      </c>
      <c r="M21" s="440">
        <f t="shared" si="12"/>
        <v>0</v>
      </c>
      <c r="N21" s="440">
        <f t="shared" si="12"/>
        <v>0</v>
      </c>
      <c r="O21" s="440">
        <f t="shared" si="12"/>
        <v>0</v>
      </c>
      <c r="P21" s="440">
        <f t="shared" si="12"/>
        <v>14400</v>
      </c>
      <c r="Q21" s="440">
        <f t="shared" si="12"/>
        <v>0</v>
      </c>
      <c r="R21" s="440">
        <f t="shared" si="12"/>
        <v>0</v>
      </c>
      <c r="S21" s="440">
        <f t="shared" si="12"/>
        <v>0</v>
      </c>
      <c r="T21" s="440">
        <f t="shared" si="12"/>
        <v>219300</v>
      </c>
      <c r="U21" s="440">
        <f t="shared" si="12"/>
        <v>140100</v>
      </c>
      <c r="V21" s="440">
        <f t="shared" si="12"/>
        <v>79200</v>
      </c>
      <c r="W21" s="440">
        <f t="shared" si="12"/>
        <v>0</v>
      </c>
      <c r="X21" s="440">
        <f t="shared" si="12"/>
        <v>0</v>
      </c>
      <c r="Y21" s="440">
        <f t="shared" si="12"/>
        <v>0</v>
      </c>
      <c r="Z21" s="440">
        <f t="shared" si="12"/>
        <v>0</v>
      </c>
      <c r="AA21" s="440">
        <f t="shared" si="12"/>
        <v>5450.33</v>
      </c>
      <c r="AB21" s="440">
        <f t="shared" si="12"/>
        <v>4541.94</v>
      </c>
      <c r="AC21" s="440">
        <f t="shared" si="12"/>
        <v>908.39</v>
      </c>
      <c r="AD21" s="440">
        <f t="shared" si="12"/>
        <v>0</v>
      </c>
      <c r="AE21" s="440">
        <f t="shared" si="12"/>
        <v>0</v>
      </c>
      <c r="AF21" s="440">
        <f t="shared" si="12"/>
        <v>0</v>
      </c>
      <c r="AG21" s="440">
        <f t="shared" si="12"/>
        <v>0</v>
      </c>
      <c r="AH21" s="440">
        <f t="shared" si="12"/>
        <v>0</v>
      </c>
      <c r="AI21" s="440">
        <f t="shared" si="12"/>
        <v>0</v>
      </c>
      <c r="AJ21" s="440">
        <f t="shared" si="12"/>
        <v>0</v>
      </c>
      <c r="AK21" s="440">
        <f t="shared" si="12"/>
        <v>149698.6</v>
      </c>
      <c r="AL21" s="440">
        <f t="shared" si="12"/>
        <v>64600</v>
      </c>
      <c r="AM21" s="440">
        <f t="shared" si="12"/>
        <v>0</v>
      </c>
      <c r="AN21" s="440">
        <f t="shared" si="12"/>
        <v>72000</v>
      </c>
      <c r="AO21" s="440">
        <f t="shared" si="12"/>
        <v>0</v>
      </c>
      <c r="AP21" s="440">
        <f t="shared" si="12"/>
        <v>4695.12</v>
      </c>
      <c r="AQ21" s="440">
        <f t="shared" si="12"/>
        <v>2347.56</v>
      </c>
      <c r="AR21" s="440">
        <f t="shared" si="12"/>
        <v>6055.92</v>
      </c>
      <c r="AS21" s="440">
        <f t="shared" si="12"/>
        <v>0</v>
      </c>
      <c r="AT21" s="440">
        <f t="shared" si="12"/>
        <v>0</v>
      </c>
      <c r="AU21" s="440">
        <f t="shared" si="12"/>
        <v>0</v>
      </c>
      <c r="AV21" s="440">
        <f t="shared" si="12"/>
        <v>0</v>
      </c>
      <c r="AW21" s="440">
        <f t="shared" si="12"/>
        <v>0</v>
      </c>
      <c r="AX21" s="440">
        <f t="shared" si="12"/>
        <v>0</v>
      </c>
      <c r="AY21" s="440">
        <f t="shared" si="12"/>
        <v>0</v>
      </c>
      <c r="AZ21" s="440">
        <f t="shared" si="12"/>
        <v>0</v>
      </c>
      <c r="BA21" s="440">
        <f t="shared" si="12"/>
        <v>0</v>
      </c>
      <c r="BB21" s="440">
        <f t="shared" si="12"/>
        <v>0</v>
      </c>
      <c r="BC21" s="440">
        <f t="shared" si="12"/>
        <v>0</v>
      </c>
      <c r="BD21" s="440">
        <f t="shared" si="12"/>
        <v>0</v>
      </c>
      <c r="BE21" s="440">
        <f t="shared" si="12"/>
        <v>0</v>
      </c>
      <c r="BF21" s="440">
        <f t="shared" si="12"/>
        <v>0</v>
      </c>
      <c r="BG21" s="440">
        <f t="shared" si="12"/>
        <v>0</v>
      </c>
      <c r="BH21" s="440">
        <f t="shared" si="12"/>
        <v>0</v>
      </c>
      <c r="BI21" s="440">
        <f t="shared" si="12"/>
        <v>0</v>
      </c>
      <c r="BJ21" s="440">
        <f t="shared" si="12"/>
        <v>0</v>
      </c>
      <c r="BK21" s="440">
        <f t="shared" si="12"/>
        <v>0</v>
      </c>
      <c r="BL21" s="440">
        <f t="shared" si="12"/>
        <v>0</v>
      </c>
      <c r="BM21" s="440">
        <f t="shared" si="12"/>
        <v>0</v>
      </c>
      <c r="BN21" s="440">
        <f t="shared" si="12"/>
        <v>0</v>
      </c>
      <c r="BO21" s="440">
        <f t="shared" si="12"/>
        <v>0</v>
      </c>
      <c r="BP21" s="440">
        <f t="shared" si="12"/>
        <v>0</v>
      </c>
      <c r="BQ21" s="440">
        <f t="shared" si="12"/>
        <v>0</v>
      </c>
      <c r="BR21" s="440">
        <f t="shared" ref="BR21:CH21" si="13">BR22</f>
        <v>0</v>
      </c>
      <c r="BS21" s="440">
        <f t="shared" si="13"/>
        <v>0</v>
      </c>
      <c r="BT21" s="440">
        <f t="shared" si="13"/>
        <v>0</v>
      </c>
      <c r="BU21" s="440">
        <f t="shared" si="13"/>
        <v>0</v>
      </c>
      <c r="BV21" s="440">
        <f t="shared" si="13"/>
        <v>0</v>
      </c>
      <c r="BW21" s="440">
        <f t="shared" si="13"/>
        <v>0</v>
      </c>
      <c r="BX21" s="440">
        <f t="shared" si="13"/>
        <v>0</v>
      </c>
      <c r="BY21" s="440">
        <f t="shared" si="13"/>
        <v>0</v>
      </c>
      <c r="BZ21" s="440">
        <f t="shared" si="13"/>
        <v>0</v>
      </c>
      <c r="CA21" s="440">
        <f t="shared" si="13"/>
        <v>0</v>
      </c>
      <c r="CB21" s="440">
        <f t="shared" si="13"/>
        <v>0</v>
      </c>
      <c r="CC21" s="440">
        <f t="shared" si="13"/>
        <v>0</v>
      </c>
      <c r="CD21" s="440">
        <f t="shared" si="13"/>
        <v>0</v>
      </c>
      <c r="CE21" s="440">
        <f t="shared" si="13"/>
        <v>0</v>
      </c>
      <c r="CF21" s="457">
        <f t="shared" si="13"/>
        <v>0</v>
      </c>
      <c r="CG21" s="440">
        <f t="shared" si="13"/>
        <v>0</v>
      </c>
      <c r="CH21" s="440">
        <f t="shared" si="13"/>
        <v>0</v>
      </c>
    </row>
    <row r="22" ht="24.95" customHeight="1" spans="1:86">
      <c r="A22" s="438"/>
      <c r="B22" s="438" t="s">
        <v>119</v>
      </c>
      <c r="C22" s="439"/>
      <c r="D22" s="438"/>
      <c r="E22" s="439" t="s">
        <v>120</v>
      </c>
      <c r="F22" s="440">
        <f t="shared" ref="F22:BQ22" si="14">F23</f>
        <v>551544.93</v>
      </c>
      <c r="G22" s="440">
        <f t="shared" si="14"/>
        <v>551544.93</v>
      </c>
      <c r="H22" s="440">
        <f t="shared" si="14"/>
        <v>401846.33</v>
      </c>
      <c r="I22" s="440">
        <f t="shared" si="14"/>
        <v>156504</v>
      </c>
      <c r="J22" s="440">
        <f t="shared" si="14"/>
        <v>20592</v>
      </c>
      <c r="K22" s="440">
        <f t="shared" si="14"/>
        <v>0</v>
      </c>
      <c r="L22" s="440">
        <f t="shared" si="14"/>
        <v>6192</v>
      </c>
      <c r="M22" s="440">
        <f t="shared" si="14"/>
        <v>0</v>
      </c>
      <c r="N22" s="440">
        <f t="shared" si="14"/>
        <v>0</v>
      </c>
      <c r="O22" s="440">
        <f t="shared" si="14"/>
        <v>0</v>
      </c>
      <c r="P22" s="440">
        <f t="shared" si="14"/>
        <v>14400</v>
      </c>
      <c r="Q22" s="440">
        <f t="shared" si="14"/>
        <v>0</v>
      </c>
      <c r="R22" s="440">
        <f t="shared" si="14"/>
        <v>0</v>
      </c>
      <c r="S22" s="440">
        <f t="shared" si="14"/>
        <v>0</v>
      </c>
      <c r="T22" s="440">
        <f t="shared" si="14"/>
        <v>219300</v>
      </c>
      <c r="U22" s="440">
        <f t="shared" si="14"/>
        <v>140100</v>
      </c>
      <c r="V22" s="440">
        <f t="shared" si="14"/>
        <v>79200</v>
      </c>
      <c r="W22" s="440">
        <f t="shared" si="14"/>
        <v>0</v>
      </c>
      <c r="X22" s="440">
        <f t="shared" si="14"/>
        <v>0</v>
      </c>
      <c r="Y22" s="440">
        <f t="shared" si="14"/>
        <v>0</v>
      </c>
      <c r="Z22" s="440">
        <f t="shared" si="14"/>
        <v>0</v>
      </c>
      <c r="AA22" s="440">
        <f t="shared" si="14"/>
        <v>5450.33</v>
      </c>
      <c r="AB22" s="440">
        <f t="shared" si="14"/>
        <v>4541.94</v>
      </c>
      <c r="AC22" s="440">
        <f t="shared" si="14"/>
        <v>908.39</v>
      </c>
      <c r="AD22" s="440">
        <f t="shared" si="14"/>
        <v>0</v>
      </c>
      <c r="AE22" s="440">
        <f t="shared" si="14"/>
        <v>0</v>
      </c>
      <c r="AF22" s="440">
        <f t="shared" si="14"/>
        <v>0</v>
      </c>
      <c r="AG22" s="440">
        <f t="shared" si="14"/>
        <v>0</v>
      </c>
      <c r="AH22" s="440">
        <f t="shared" si="14"/>
        <v>0</v>
      </c>
      <c r="AI22" s="440">
        <f t="shared" si="14"/>
        <v>0</v>
      </c>
      <c r="AJ22" s="440">
        <f t="shared" si="14"/>
        <v>0</v>
      </c>
      <c r="AK22" s="440">
        <f t="shared" si="14"/>
        <v>149698.6</v>
      </c>
      <c r="AL22" s="440">
        <f t="shared" si="14"/>
        <v>64600</v>
      </c>
      <c r="AM22" s="440">
        <f t="shared" si="14"/>
        <v>0</v>
      </c>
      <c r="AN22" s="440">
        <f t="shared" si="14"/>
        <v>72000</v>
      </c>
      <c r="AO22" s="440">
        <f t="shared" si="14"/>
        <v>0</v>
      </c>
      <c r="AP22" s="440">
        <f t="shared" si="14"/>
        <v>4695.12</v>
      </c>
      <c r="AQ22" s="440">
        <f t="shared" si="14"/>
        <v>2347.56</v>
      </c>
      <c r="AR22" s="440">
        <f t="shared" si="14"/>
        <v>6055.92</v>
      </c>
      <c r="AS22" s="440">
        <f t="shared" si="14"/>
        <v>0</v>
      </c>
      <c r="AT22" s="440">
        <f t="shared" si="14"/>
        <v>0</v>
      </c>
      <c r="AU22" s="440">
        <f t="shared" si="14"/>
        <v>0</v>
      </c>
      <c r="AV22" s="440">
        <f t="shared" si="14"/>
        <v>0</v>
      </c>
      <c r="AW22" s="440">
        <f t="shared" si="14"/>
        <v>0</v>
      </c>
      <c r="AX22" s="440">
        <f t="shared" si="14"/>
        <v>0</v>
      </c>
      <c r="AY22" s="440">
        <f t="shared" si="14"/>
        <v>0</v>
      </c>
      <c r="AZ22" s="440">
        <f t="shared" si="14"/>
        <v>0</v>
      </c>
      <c r="BA22" s="440">
        <f t="shared" si="14"/>
        <v>0</v>
      </c>
      <c r="BB22" s="440">
        <f t="shared" si="14"/>
        <v>0</v>
      </c>
      <c r="BC22" s="440">
        <f t="shared" si="14"/>
        <v>0</v>
      </c>
      <c r="BD22" s="440">
        <f t="shared" si="14"/>
        <v>0</v>
      </c>
      <c r="BE22" s="440">
        <f t="shared" si="14"/>
        <v>0</v>
      </c>
      <c r="BF22" s="440">
        <f t="shared" si="14"/>
        <v>0</v>
      </c>
      <c r="BG22" s="440">
        <f t="shared" si="14"/>
        <v>0</v>
      </c>
      <c r="BH22" s="440">
        <f t="shared" si="14"/>
        <v>0</v>
      </c>
      <c r="BI22" s="440">
        <f t="shared" si="14"/>
        <v>0</v>
      </c>
      <c r="BJ22" s="440">
        <f t="shared" si="14"/>
        <v>0</v>
      </c>
      <c r="BK22" s="440">
        <f t="shared" si="14"/>
        <v>0</v>
      </c>
      <c r="BL22" s="440">
        <f t="shared" si="14"/>
        <v>0</v>
      </c>
      <c r="BM22" s="440">
        <f t="shared" si="14"/>
        <v>0</v>
      </c>
      <c r="BN22" s="440">
        <f t="shared" si="14"/>
        <v>0</v>
      </c>
      <c r="BO22" s="440">
        <f t="shared" si="14"/>
        <v>0</v>
      </c>
      <c r="BP22" s="440">
        <f t="shared" si="14"/>
        <v>0</v>
      </c>
      <c r="BQ22" s="440">
        <f t="shared" si="14"/>
        <v>0</v>
      </c>
      <c r="BR22" s="440">
        <f t="shared" ref="BR22:CH22" si="15">BR23</f>
        <v>0</v>
      </c>
      <c r="BS22" s="440">
        <f t="shared" si="15"/>
        <v>0</v>
      </c>
      <c r="BT22" s="440">
        <f t="shared" si="15"/>
        <v>0</v>
      </c>
      <c r="BU22" s="440">
        <f t="shared" si="15"/>
        <v>0</v>
      </c>
      <c r="BV22" s="440">
        <f t="shared" si="15"/>
        <v>0</v>
      </c>
      <c r="BW22" s="440">
        <f t="shared" si="15"/>
        <v>0</v>
      </c>
      <c r="BX22" s="440">
        <f t="shared" si="15"/>
        <v>0</v>
      </c>
      <c r="BY22" s="440">
        <f t="shared" si="15"/>
        <v>0</v>
      </c>
      <c r="BZ22" s="440">
        <f t="shared" si="15"/>
        <v>0</v>
      </c>
      <c r="CA22" s="440">
        <f t="shared" si="15"/>
        <v>0</v>
      </c>
      <c r="CB22" s="440">
        <f t="shared" si="15"/>
        <v>0</v>
      </c>
      <c r="CC22" s="440">
        <f t="shared" si="15"/>
        <v>0</v>
      </c>
      <c r="CD22" s="440">
        <f t="shared" si="15"/>
        <v>0</v>
      </c>
      <c r="CE22" s="440">
        <f t="shared" si="15"/>
        <v>0</v>
      </c>
      <c r="CF22" s="457">
        <f t="shared" si="15"/>
        <v>0</v>
      </c>
      <c r="CG22" s="440">
        <f t="shared" si="15"/>
        <v>0</v>
      </c>
      <c r="CH22" s="440">
        <f t="shared" si="15"/>
        <v>0</v>
      </c>
    </row>
    <row r="23" ht="24.95" customHeight="1" spans="1:86">
      <c r="A23" s="438" t="s">
        <v>107</v>
      </c>
      <c r="B23" s="438" t="s">
        <v>107</v>
      </c>
      <c r="C23" s="439">
        <v>2070109</v>
      </c>
      <c r="D23" s="438" t="s">
        <v>107</v>
      </c>
      <c r="E23" s="439" t="s">
        <v>121</v>
      </c>
      <c r="F23" s="440">
        <v>551544.93</v>
      </c>
      <c r="G23" s="440">
        <v>551544.93</v>
      </c>
      <c r="H23" s="440">
        <v>401846.33</v>
      </c>
      <c r="I23" s="440">
        <v>156504</v>
      </c>
      <c r="J23" s="440">
        <v>20592</v>
      </c>
      <c r="K23" s="440">
        <v>0</v>
      </c>
      <c r="L23" s="440">
        <v>6192</v>
      </c>
      <c r="M23" s="440">
        <v>0</v>
      </c>
      <c r="N23" s="440">
        <v>0</v>
      </c>
      <c r="O23" s="440">
        <v>0</v>
      </c>
      <c r="P23" s="440">
        <v>14400</v>
      </c>
      <c r="Q23" s="440">
        <v>0</v>
      </c>
      <c r="R23" s="440">
        <v>0</v>
      </c>
      <c r="S23" s="440">
        <v>0</v>
      </c>
      <c r="T23" s="440">
        <v>219300</v>
      </c>
      <c r="U23" s="440">
        <v>140100</v>
      </c>
      <c r="V23" s="440">
        <v>79200</v>
      </c>
      <c r="W23" s="440">
        <v>0</v>
      </c>
      <c r="X23" s="440">
        <v>0</v>
      </c>
      <c r="Y23" s="440">
        <v>0</v>
      </c>
      <c r="Z23" s="440">
        <v>0</v>
      </c>
      <c r="AA23" s="440">
        <v>5450.33</v>
      </c>
      <c r="AB23" s="440">
        <v>4541.94</v>
      </c>
      <c r="AC23" s="440">
        <v>908.39</v>
      </c>
      <c r="AD23" s="440">
        <v>0</v>
      </c>
      <c r="AE23" s="440">
        <v>0</v>
      </c>
      <c r="AF23" s="440">
        <v>0</v>
      </c>
      <c r="AG23" s="440">
        <v>0</v>
      </c>
      <c r="AH23" s="440">
        <v>0</v>
      </c>
      <c r="AI23" s="440">
        <v>0</v>
      </c>
      <c r="AJ23" s="440">
        <v>0</v>
      </c>
      <c r="AK23" s="440">
        <v>149698.6</v>
      </c>
      <c r="AL23" s="440">
        <v>64600</v>
      </c>
      <c r="AM23" s="440">
        <v>0</v>
      </c>
      <c r="AN23" s="440">
        <v>72000</v>
      </c>
      <c r="AO23" s="440">
        <v>0</v>
      </c>
      <c r="AP23" s="440">
        <v>4695.12</v>
      </c>
      <c r="AQ23" s="440">
        <v>2347.56</v>
      </c>
      <c r="AR23" s="440">
        <v>6055.92</v>
      </c>
      <c r="AS23" s="440">
        <v>0</v>
      </c>
      <c r="AT23" s="440">
        <v>0</v>
      </c>
      <c r="AU23" s="440">
        <v>0</v>
      </c>
      <c r="AV23" s="440">
        <v>0</v>
      </c>
      <c r="AW23" s="440">
        <v>0</v>
      </c>
      <c r="AX23" s="440">
        <v>0</v>
      </c>
      <c r="AY23" s="440">
        <v>0</v>
      </c>
      <c r="AZ23" s="440">
        <v>0</v>
      </c>
      <c r="BA23" s="440">
        <v>0</v>
      </c>
      <c r="BB23" s="440">
        <v>0</v>
      </c>
      <c r="BC23" s="440">
        <v>0</v>
      </c>
      <c r="BD23" s="440">
        <v>0</v>
      </c>
      <c r="BE23" s="440">
        <v>0</v>
      </c>
      <c r="BF23" s="440">
        <v>0</v>
      </c>
      <c r="BG23" s="440">
        <v>0</v>
      </c>
      <c r="BH23" s="440">
        <v>0</v>
      </c>
      <c r="BI23" s="440">
        <v>0</v>
      </c>
      <c r="BJ23" s="440">
        <v>0</v>
      </c>
      <c r="BK23" s="440">
        <v>0</v>
      </c>
      <c r="BL23" s="440">
        <v>0</v>
      </c>
      <c r="BM23" s="440">
        <v>0</v>
      </c>
      <c r="BN23" s="440">
        <v>0</v>
      </c>
      <c r="BO23" s="440">
        <v>0</v>
      </c>
      <c r="BP23" s="440">
        <v>0</v>
      </c>
      <c r="BQ23" s="440">
        <v>0</v>
      </c>
      <c r="BR23" s="440">
        <v>0</v>
      </c>
      <c r="BS23" s="440">
        <v>0</v>
      </c>
      <c r="BT23" s="440">
        <v>0</v>
      </c>
      <c r="BU23" s="440">
        <v>0</v>
      </c>
      <c r="BV23" s="440">
        <v>0</v>
      </c>
      <c r="BW23" s="440">
        <v>0</v>
      </c>
      <c r="BX23" s="440">
        <v>0</v>
      </c>
      <c r="BY23" s="440">
        <v>0</v>
      </c>
      <c r="BZ23" s="440">
        <v>0</v>
      </c>
      <c r="CA23" s="440">
        <v>0</v>
      </c>
      <c r="CB23" s="440">
        <v>0</v>
      </c>
      <c r="CC23" s="440">
        <v>0</v>
      </c>
      <c r="CD23" s="440">
        <v>0</v>
      </c>
      <c r="CE23" s="440">
        <v>0</v>
      </c>
      <c r="CF23" s="457">
        <v>0</v>
      </c>
      <c r="CG23" s="440">
        <v>0</v>
      </c>
      <c r="CH23" s="440">
        <v>0</v>
      </c>
    </row>
    <row r="24" ht="24.95" customHeight="1" spans="1:86">
      <c r="A24" s="438" t="s">
        <v>122</v>
      </c>
      <c r="B24" s="438"/>
      <c r="C24" s="439"/>
      <c r="D24" s="438"/>
      <c r="E24" s="439" t="s">
        <v>123</v>
      </c>
      <c r="F24" s="440">
        <f t="shared" ref="F24:BQ24" si="16">F25+F27+F29+F33</f>
        <v>2166253.96</v>
      </c>
      <c r="G24" s="440">
        <f t="shared" si="16"/>
        <v>1751771.84</v>
      </c>
      <c r="H24" s="440">
        <f t="shared" si="16"/>
        <v>1523595.36</v>
      </c>
      <c r="I24" s="440">
        <f t="shared" si="16"/>
        <v>203592</v>
      </c>
      <c r="J24" s="440">
        <f t="shared" si="16"/>
        <v>30888</v>
      </c>
      <c r="K24" s="440">
        <f t="shared" si="16"/>
        <v>0</v>
      </c>
      <c r="L24" s="440">
        <f t="shared" si="16"/>
        <v>9288</v>
      </c>
      <c r="M24" s="440">
        <f t="shared" si="16"/>
        <v>0</v>
      </c>
      <c r="N24" s="440">
        <f t="shared" si="16"/>
        <v>0</v>
      </c>
      <c r="O24" s="440">
        <f t="shared" si="16"/>
        <v>0</v>
      </c>
      <c r="P24" s="440">
        <f t="shared" si="16"/>
        <v>21600</v>
      </c>
      <c r="Q24" s="440">
        <f t="shared" si="16"/>
        <v>0</v>
      </c>
      <c r="R24" s="440">
        <f t="shared" si="16"/>
        <v>0</v>
      </c>
      <c r="S24" s="440">
        <f t="shared" si="16"/>
        <v>0</v>
      </c>
      <c r="T24" s="440">
        <f t="shared" si="16"/>
        <v>310080</v>
      </c>
      <c r="U24" s="440">
        <f t="shared" si="16"/>
        <v>191280</v>
      </c>
      <c r="V24" s="440">
        <f t="shared" si="16"/>
        <v>118800</v>
      </c>
      <c r="W24" s="440">
        <f t="shared" si="16"/>
        <v>0</v>
      </c>
      <c r="X24" s="440">
        <f t="shared" si="16"/>
        <v>647840.32</v>
      </c>
      <c r="Y24" s="440">
        <f t="shared" si="16"/>
        <v>323920.16</v>
      </c>
      <c r="Z24" s="440">
        <f t="shared" si="16"/>
        <v>0</v>
      </c>
      <c r="AA24" s="440">
        <f t="shared" si="16"/>
        <v>7274.88</v>
      </c>
      <c r="AB24" s="440">
        <f t="shared" si="16"/>
        <v>6062.4</v>
      </c>
      <c r="AC24" s="440">
        <f t="shared" si="16"/>
        <v>1212.48</v>
      </c>
      <c r="AD24" s="440">
        <f t="shared" si="16"/>
        <v>0</v>
      </c>
      <c r="AE24" s="440">
        <f t="shared" si="16"/>
        <v>0</v>
      </c>
      <c r="AF24" s="440">
        <f t="shared" si="16"/>
        <v>0</v>
      </c>
      <c r="AG24" s="440">
        <f t="shared" si="16"/>
        <v>0</v>
      </c>
      <c r="AH24" s="440">
        <f t="shared" si="16"/>
        <v>0</v>
      </c>
      <c r="AI24" s="440">
        <f t="shared" si="16"/>
        <v>0</v>
      </c>
      <c r="AJ24" s="440">
        <f t="shared" si="16"/>
        <v>0</v>
      </c>
      <c r="AK24" s="440">
        <f t="shared" si="16"/>
        <v>228176.48</v>
      </c>
      <c r="AL24" s="440">
        <f t="shared" si="16"/>
        <v>96900</v>
      </c>
      <c r="AM24" s="440">
        <f t="shared" si="16"/>
        <v>0</v>
      </c>
      <c r="AN24" s="440">
        <f t="shared" si="16"/>
        <v>108000</v>
      </c>
      <c r="AO24" s="440">
        <f t="shared" si="16"/>
        <v>0</v>
      </c>
      <c r="AP24" s="440">
        <f t="shared" si="16"/>
        <v>11579.4</v>
      </c>
      <c r="AQ24" s="440">
        <f t="shared" si="16"/>
        <v>3053.88</v>
      </c>
      <c r="AR24" s="440">
        <f t="shared" si="16"/>
        <v>8083.2</v>
      </c>
      <c r="AS24" s="440">
        <f t="shared" si="16"/>
        <v>0</v>
      </c>
      <c r="AT24" s="440">
        <f t="shared" si="16"/>
        <v>0</v>
      </c>
      <c r="AU24" s="440">
        <f t="shared" si="16"/>
        <v>560</v>
      </c>
      <c r="AV24" s="440">
        <f t="shared" si="16"/>
        <v>0</v>
      </c>
      <c r="AW24" s="440">
        <f t="shared" si="16"/>
        <v>0</v>
      </c>
      <c r="AX24" s="440">
        <f t="shared" si="16"/>
        <v>0</v>
      </c>
      <c r="AY24" s="440">
        <f t="shared" si="16"/>
        <v>0</v>
      </c>
      <c r="AZ24" s="440">
        <f t="shared" si="16"/>
        <v>0</v>
      </c>
      <c r="BA24" s="440">
        <f t="shared" si="16"/>
        <v>0</v>
      </c>
      <c r="BB24" s="440">
        <f t="shared" si="16"/>
        <v>0</v>
      </c>
      <c r="BC24" s="440">
        <f t="shared" si="16"/>
        <v>0</v>
      </c>
      <c r="BD24" s="440">
        <f t="shared" si="16"/>
        <v>0</v>
      </c>
      <c r="BE24" s="440">
        <f t="shared" si="16"/>
        <v>0</v>
      </c>
      <c r="BF24" s="440">
        <f t="shared" si="16"/>
        <v>0</v>
      </c>
      <c r="BG24" s="440">
        <f t="shared" si="16"/>
        <v>0</v>
      </c>
      <c r="BH24" s="440">
        <f t="shared" si="16"/>
        <v>414482.12</v>
      </c>
      <c r="BI24" s="440">
        <f t="shared" si="16"/>
        <v>414482.12</v>
      </c>
      <c r="BJ24" s="440">
        <f t="shared" si="16"/>
        <v>250680</v>
      </c>
      <c r="BK24" s="440">
        <f t="shared" si="16"/>
        <v>63717.12</v>
      </c>
      <c r="BL24" s="440">
        <f t="shared" si="16"/>
        <v>30000</v>
      </c>
      <c r="BM24" s="440">
        <f t="shared" si="16"/>
        <v>16068</v>
      </c>
      <c r="BN24" s="440">
        <f t="shared" si="16"/>
        <v>0</v>
      </c>
      <c r="BO24" s="440">
        <f t="shared" si="16"/>
        <v>4017</v>
      </c>
      <c r="BP24" s="440">
        <f t="shared" si="16"/>
        <v>50000</v>
      </c>
      <c r="BQ24" s="440">
        <f t="shared" si="16"/>
        <v>0</v>
      </c>
      <c r="BR24" s="440">
        <f t="shared" ref="BR24:CH24" si="17">BR25+BR27+BR29+BR33</f>
        <v>0</v>
      </c>
      <c r="BS24" s="440">
        <f t="shared" si="17"/>
        <v>0</v>
      </c>
      <c r="BT24" s="440">
        <f t="shared" si="17"/>
        <v>0</v>
      </c>
      <c r="BU24" s="440">
        <f t="shared" si="17"/>
        <v>0</v>
      </c>
      <c r="BV24" s="440">
        <f t="shared" si="17"/>
        <v>0</v>
      </c>
      <c r="BW24" s="440">
        <f t="shared" si="17"/>
        <v>0</v>
      </c>
      <c r="BX24" s="440">
        <f t="shared" si="17"/>
        <v>0</v>
      </c>
      <c r="BY24" s="440">
        <f t="shared" si="17"/>
        <v>0</v>
      </c>
      <c r="BZ24" s="440">
        <f t="shared" si="17"/>
        <v>0</v>
      </c>
      <c r="CA24" s="440">
        <f t="shared" si="17"/>
        <v>0</v>
      </c>
      <c r="CB24" s="440">
        <f t="shared" si="17"/>
        <v>0</v>
      </c>
      <c r="CC24" s="440">
        <f t="shared" si="17"/>
        <v>0</v>
      </c>
      <c r="CD24" s="440">
        <f t="shared" si="17"/>
        <v>0</v>
      </c>
      <c r="CE24" s="440">
        <f t="shared" si="17"/>
        <v>0</v>
      </c>
      <c r="CF24" s="457">
        <f t="shared" si="17"/>
        <v>0</v>
      </c>
      <c r="CG24" s="440">
        <f t="shared" si="17"/>
        <v>0</v>
      </c>
      <c r="CH24" s="440">
        <f t="shared" si="17"/>
        <v>0</v>
      </c>
    </row>
    <row r="25" ht="24.95" customHeight="1" spans="1:86">
      <c r="A25" s="438"/>
      <c r="B25" s="438" t="s">
        <v>124</v>
      </c>
      <c r="C25" s="439"/>
      <c r="D25" s="438"/>
      <c r="E25" s="439" t="s">
        <v>125</v>
      </c>
      <c r="F25" s="440">
        <f t="shared" ref="F25:BQ25" si="18">F26</f>
        <v>510826.48</v>
      </c>
      <c r="G25" s="440">
        <f t="shared" si="18"/>
        <v>510826.48</v>
      </c>
      <c r="H25" s="440">
        <f t="shared" si="18"/>
        <v>362901.72</v>
      </c>
      <c r="I25" s="440">
        <f t="shared" si="18"/>
        <v>134088</v>
      </c>
      <c r="J25" s="440">
        <f t="shared" si="18"/>
        <v>20592</v>
      </c>
      <c r="K25" s="440">
        <f t="shared" si="18"/>
        <v>0</v>
      </c>
      <c r="L25" s="440">
        <f t="shared" si="18"/>
        <v>6192</v>
      </c>
      <c r="M25" s="440">
        <f t="shared" si="18"/>
        <v>0</v>
      </c>
      <c r="N25" s="440">
        <f t="shared" si="18"/>
        <v>0</v>
      </c>
      <c r="O25" s="440">
        <f t="shared" si="18"/>
        <v>0</v>
      </c>
      <c r="P25" s="440">
        <f t="shared" si="18"/>
        <v>14400</v>
      </c>
      <c r="Q25" s="440">
        <f t="shared" si="18"/>
        <v>0</v>
      </c>
      <c r="R25" s="440">
        <f t="shared" si="18"/>
        <v>0</v>
      </c>
      <c r="S25" s="440">
        <f t="shared" si="18"/>
        <v>0</v>
      </c>
      <c r="T25" s="440">
        <f t="shared" si="18"/>
        <v>203460</v>
      </c>
      <c r="U25" s="440">
        <f t="shared" si="18"/>
        <v>124260</v>
      </c>
      <c r="V25" s="440">
        <f t="shared" si="18"/>
        <v>79200</v>
      </c>
      <c r="W25" s="440">
        <f t="shared" si="18"/>
        <v>0</v>
      </c>
      <c r="X25" s="440">
        <f t="shared" si="18"/>
        <v>0</v>
      </c>
      <c r="Y25" s="440">
        <f t="shared" si="18"/>
        <v>0</v>
      </c>
      <c r="Z25" s="440">
        <f t="shared" si="18"/>
        <v>0</v>
      </c>
      <c r="AA25" s="440">
        <f t="shared" si="18"/>
        <v>4761.72</v>
      </c>
      <c r="AB25" s="440">
        <f t="shared" si="18"/>
        <v>3968.1</v>
      </c>
      <c r="AC25" s="440">
        <f t="shared" si="18"/>
        <v>793.62</v>
      </c>
      <c r="AD25" s="440">
        <f t="shared" si="18"/>
        <v>0</v>
      </c>
      <c r="AE25" s="440">
        <f t="shared" si="18"/>
        <v>0</v>
      </c>
      <c r="AF25" s="440">
        <f t="shared" si="18"/>
        <v>0</v>
      </c>
      <c r="AG25" s="440">
        <f t="shared" si="18"/>
        <v>0</v>
      </c>
      <c r="AH25" s="440">
        <f t="shared" si="18"/>
        <v>0</v>
      </c>
      <c r="AI25" s="440">
        <f t="shared" si="18"/>
        <v>0</v>
      </c>
      <c r="AJ25" s="440">
        <f t="shared" si="18"/>
        <v>0</v>
      </c>
      <c r="AK25" s="440">
        <f t="shared" si="18"/>
        <v>147924.76</v>
      </c>
      <c r="AL25" s="440">
        <f t="shared" si="18"/>
        <v>64600</v>
      </c>
      <c r="AM25" s="440">
        <f t="shared" si="18"/>
        <v>0</v>
      </c>
      <c r="AN25" s="440">
        <f t="shared" si="18"/>
        <v>72000</v>
      </c>
      <c r="AO25" s="440">
        <f t="shared" si="18"/>
        <v>0</v>
      </c>
      <c r="AP25" s="440">
        <f t="shared" si="18"/>
        <v>4022.64</v>
      </c>
      <c r="AQ25" s="440">
        <f t="shared" si="18"/>
        <v>2011.32</v>
      </c>
      <c r="AR25" s="440">
        <f t="shared" si="18"/>
        <v>5290.8</v>
      </c>
      <c r="AS25" s="440">
        <f t="shared" si="18"/>
        <v>0</v>
      </c>
      <c r="AT25" s="440">
        <f t="shared" si="18"/>
        <v>0</v>
      </c>
      <c r="AU25" s="440">
        <f t="shared" si="18"/>
        <v>0</v>
      </c>
      <c r="AV25" s="440">
        <f t="shared" si="18"/>
        <v>0</v>
      </c>
      <c r="AW25" s="440">
        <f t="shared" si="18"/>
        <v>0</v>
      </c>
      <c r="AX25" s="440">
        <f t="shared" si="18"/>
        <v>0</v>
      </c>
      <c r="AY25" s="440">
        <f t="shared" si="18"/>
        <v>0</v>
      </c>
      <c r="AZ25" s="440">
        <f t="shared" si="18"/>
        <v>0</v>
      </c>
      <c r="BA25" s="440">
        <f t="shared" si="18"/>
        <v>0</v>
      </c>
      <c r="BB25" s="440">
        <f t="shared" si="18"/>
        <v>0</v>
      </c>
      <c r="BC25" s="440">
        <f t="shared" si="18"/>
        <v>0</v>
      </c>
      <c r="BD25" s="440">
        <f t="shared" si="18"/>
        <v>0</v>
      </c>
      <c r="BE25" s="440">
        <f t="shared" si="18"/>
        <v>0</v>
      </c>
      <c r="BF25" s="440">
        <f t="shared" si="18"/>
        <v>0</v>
      </c>
      <c r="BG25" s="440">
        <f t="shared" si="18"/>
        <v>0</v>
      </c>
      <c r="BH25" s="440">
        <f t="shared" si="18"/>
        <v>0</v>
      </c>
      <c r="BI25" s="440">
        <f t="shared" si="18"/>
        <v>0</v>
      </c>
      <c r="BJ25" s="440">
        <f t="shared" si="18"/>
        <v>0</v>
      </c>
      <c r="BK25" s="440">
        <f t="shared" si="18"/>
        <v>0</v>
      </c>
      <c r="BL25" s="440">
        <f t="shared" si="18"/>
        <v>0</v>
      </c>
      <c r="BM25" s="440">
        <f t="shared" si="18"/>
        <v>0</v>
      </c>
      <c r="BN25" s="440">
        <f t="shared" si="18"/>
        <v>0</v>
      </c>
      <c r="BO25" s="440">
        <f t="shared" si="18"/>
        <v>0</v>
      </c>
      <c r="BP25" s="440">
        <f t="shared" si="18"/>
        <v>0</v>
      </c>
      <c r="BQ25" s="440">
        <f t="shared" si="18"/>
        <v>0</v>
      </c>
      <c r="BR25" s="440">
        <f t="shared" ref="BR25:CH25" si="19">BR26</f>
        <v>0</v>
      </c>
      <c r="BS25" s="440">
        <f t="shared" si="19"/>
        <v>0</v>
      </c>
      <c r="BT25" s="440">
        <f t="shared" si="19"/>
        <v>0</v>
      </c>
      <c r="BU25" s="440">
        <f t="shared" si="19"/>
        <v>0</v>
      </c>
      <c r="BV25" s="440">
        <f t="shared" si="19"/>
        <v>0</v>
      </c>
      <c r="BW25" s="440">
        <f t="shared" si="19"/>
        <v>0</v>
      </c>
      <c r="BX25" s="440">
        <f t="shared" si="19"/>
        <v>0</v>
      </c>
      <c r="BY25" s="440">
        <f t="shared" si="19"/>
        <v>0</v>
      </c>
      <c r="BZ25" s="440">
        <f t="shared" si="19"/>
        <v>0</v>
      </c>
      <c r="CA25" s="440">
        <f t="shared" si="19"/>
        <v>0</v>
      </c>
      <c r="CB25" s="440">
        <f t="shared" si="19"/>
        <v>0</v>
      </c>
      <c r="CC25" s="440">
        <f t="shared" si="19"/>
        <v>0</v>
      </c>
      <c r="CD25" s="440">
        <f t="shared" si="19"/>
        <v>0</v>
      </c>
      <c r="CE25" s="440">
        <f t="shared" si="19"/>
        <v>0</v>
      </c>
      <c r="CF25" s="457">
        <f t="shared" si="19"/>
        <v>0</v>
      </c>
      <c r="CG25" s="440">
        <f t="shared" si="19"/>
        <v>0</v>
      </c>
      <c r="CH25" s="440">
        <f t="shared" si="19"/>
        <v>0</v>
      </c>
    </row>
    <row r="26" ht="24.95" customHeight="1" spans="1:86">
      <c r="A26" s="438" t="s">
        <v>107</v>
      </c>
      <c r="B26" s="438" t="s">
        <v>107</v>
      </c>
      <c r="C26" s="439">
        <v>2080109</v>
      </c>
      <c r="D26" s="438" t="s">
        <v>107</v>
      </c>
      <c r="E26" s="439" t="s">
        <v>126</v>
      </c>
      <c r="F26" s="440">
        <v>510826.48</v>
      </c>
      <c r="G26" s="440">
        <v>510826.48</v>
      </c>
      <c r="H26" s="440">
        <v>362901.72</v>
      </c>
      <c r="I26" s="440">
        <v>134088</v>
      </c>
      <c r="J26" s="440">
        <v>20592</v>
      </c>
      <c r="K26" s="440">
        <v>0</v>
      </c>
      <c r="L26" s="440">
        <v>6192</v>
      </c>
      <c r="M26" s="440">
        <v>0</v>
      </c>
      <c r="N26" s="440">
        <v>0</v>
      </c>
      <c r="O26" s="440">
        <v>0</v>
      </c>
      <c r="P26" s="440">
        <v>14400</v>
      </c>
      <c r="Q26" s="440">
        <v>0</v>
      </c>
      <c r="R26" s="440">
        <v>0</v>
      </c>
      <c r="S26" s="440">
        <v>0</v>
      </c>
      <c r="T26" s="440">
        <v>203460</v>
      </c>
      <c r="U26" s="440">
        <v>124260</v>
      </c>
      <c r="V26" s="440">
        <v>79200</v>
      </c>
      <c r="W26" s="440">
        <v>0</v>
      </c>
      <c r="X26" s="440">
        <v>0</v>
      </c>
      <c r="Y26" s="440">
        <v>0</v>
      </c>
      <c r="Z26" s="440">
        <v>0</v>
      </c>
      <c r="AA26" s="440">
        <v>4761.72</v>
      </c>
      <c r="AB26" s="440">
        <v>3968.1</v>
      </c>
      <c r="AC26" s="440">
        <v>793.62</v>
      </c>
      <c r="AD26" s="440">
        <v>0</v>
      </c>
      <c r="AE26" s="440">
        <v>0</v>
      </c>
      <c r="AF26" s="440">
        <v>0</v>
      </c>
      <c r="AG26" s="440">
        <v>0</v>
      </c>
      <c r="AH26" s="440">
        <v>0</v>
      </c>
      <c r="AI26" s="440">
        <v>0</v>
      </c>
      <c r="AJ26" s="440">
        <v>0</v>
      </c>
      <c r="AK26" s="440">
        <v>147924.76</v>
      </c>
      <c r="AL26" s="440">
        <v>64600</v>
      </c>
      <c r="AM26" s="440">
        <v>0</v>
      </c>
      <c r="AN26" s="440">
        <v>72000</v>
      </c>
      <c r="AO26" s="440">
        <v>0</v>
      </c>
      <c r="AP26" s="440">
        <v>4022.64</v>
      </c>
      <c r="AQ26" s="440">
        <v>2011.32</v>
      </c>
      <c r="AR26" s="440">
        <v>5290.8</v>
      </c>
      <c r="AS26" s="440">
        <v>0</v>
      </c>
      <c r="AT26" s="440">
        <v>0</v>
      </c>
      <c r="AU26" s="440">
        <v>0</v>
      </c>
      <c r="AV26" s="440">
        <v>0</v>
      </c>
      <c r="AW26" s="440">
        <v>0</v>
      </c>
      <c r="AX26" s="440">
        <v>0</v>
      </c>
      <c r="AY26" s="440">
        <v>0</v>
      </c>
      <c r="AZ26" s="440">
        <v>0</v>
      </c>
      <c r="BA26" s="440">
        <v>0</v>
      </c>
      <c r="BB26" s="440">
        <v>0</v>
      </c>
      <c r="BC26" s="440">
        <v>0</v>
      </c>
      <c r="BD26" s="440">
        <v>0</v>
      </c>
      <c r="BE26" s="440">
        <v>0</v>
      </c>
      <c r="BF26" s="440">
        <v>0</v>
      </c>
      <c r="BG26" s="440">
        <v>0</v>
      </c>
      <c r="BH26" s="440">
        <v>0</v>
      </c>
      <c r="BI26" s="440">
        <v>0</v>
      </c>
      <c r="BJ26" s="440">
        <v>0</v>
      </c>
      <c r="BK26" s="440">
        <v>0</v>
      </c>
      <c r="BL26" s="440">
        <v>0</v>
      </c>
      <c r="BM26" s="440">
        <v>0</v>
      </c>
      <c r="BN26" s="440">
        <v>0</v>
      </c>
      <c r="BO26" s="440">
        <v>0</v>
      </c>
      <c r="BP26" s="440">
        <v>0</v>
      </c>
      <c r="BQ26" s="440">
        <v>0</v>
      </c>
      <c r="BR26" s="440">
        <v>0</v>
      </c>
      <c r="BS26" s="440">
        <v>0</v>
      </c>
      <c r="BT26" s="440">
        <v>0</v>
      </c>
      <c r="BU26" s="440">
        <v>0</v>
      </c>
      <c r="BV26" s="440">
        <v>0</v>
      </c>
      <c r="BW26" s="440">
        <v>0</v>
      </c>
      <c r="BX26" s="440">
        <v>0</v>
      </c>
      <c r="BY26" s="440">
        <v>0</v>
      </c>
      <c r="BZ26" s="440">
        <v>0</v>
      </c>
      <c r="CA26" s="440">
        <v>0</v>
      </c>
      <c r="CB26" s="440">
        <v>0</v>
      </c>
      <c r="CC26" s="440">
        <v>0</v>
      </c>
      <c r="CD26" s="440">
        <v>0</v>
      </c>
      <c r="CE26" s="440">
        <v>0</v>
      </c>
      <c r="CF26" s="457">
        <v>0</v>
      </c>
      <c r="CG26" s="440">
        <v>0</v>
      </c>
      <c r="CH26" s="440">
        <v>0</v>
      </c>
    </row>
    <row r="27" ht="24.95" customHeight="1" spans="1:86">
      <c r="A27" s="438"/>
      <c r="B27" s="438" t="s">
        <v>127</v>
      </c>
      <c r="C27" s="439"/>
      <c r="D27" s="438"/>
      <c r="E27" s="439" t="s">
        <v>128</v>
      </c>
      <c r="F27" s="440">
        <f t="shared" ref="F27:BQ27" si="20">F28</f>
        <v>414482.12</v>
      </c>
      <c r="G27" s="440">
        <f t="shared" si="20"/>
        <v>0</v>
      </c>
      <c r="H27" s="440">
        <f t="shared" si="20"/>
        <v>0</v>
      </c>
      <c r="I27" s="440">
        <f t="shared" si="20"/>
        <v>0</v>
      </c>
      <c r="J27" s="440">
        <f t="shared" si="20"/>
        <v>0</v>
      </c>
      <c r="K27" s="440">
        <f t="shared" si="20"/>
        <v>0</v>
      </c>
      <c r="L27" s="440">
        <f t="shared" si="20"/>
        <v>0</v>
      </c>
      <c r="M27" s="440">
        <f t="shared" si="20"/>
        <v>0</v>
      </c>
      <c r="N27" s="440">
        <f t="shared" si="20"/>
        <v>0</v>
      </c>
      <c r="O27" s="440">
        <f t="shared" si="20"/>
        <v>0</v>
      </c>
      <c r="P27" s="440">
        <f t="shared" si="20"/>
        <v>0</v>
      </c>
      <c r="Q27" s="440">
        <f t="shared" si="20"/>
        <v>0</v>
      </c>
      <c r="R27" s="440">
        <f t="shared" si="20"/>
        <v>0</v>
      </c>
      <c r="S27" s="440">
        <f t="shared" si="20"/>
        <v>0</v>
      </c>
      <c r="T27" s="440">
        <f t="shared" si="20"/>
        <v>0</v>
      </c>
      <c r="U27" s="440">
        <f t="shared" si="20"/>
        <v>0</v>
      </c>
      <c r="V27" s="440">
        <f t="shared" si="20"/>
        <v>0</v>
      </c>
      <c r="W27" s="440">
        <f t="shared" si="20"/>
        <v>0</v>
      </c>
      <c r="X27" s="440">
        <f t="shared" si="20"/>
        <v>0</v>
      </c>
      <c r="Y27" s="440">
        <f t="shared" si="20"/>
        <v>0</v>
      </c>
      <c r="Z27" s="440">
        <f t="shared" si="20"/>
        <v>0</v>
      </c>
      <c r="AA27" s="440">
        <f t="shared" si="20"/>
        <v>0</v>
      </c>
      <c r="AB27" s="440">
        <f t="shared" si="20"/>
        <v>0</v>
      </c>
      <c r="AC27" s="440">
        <f t="shared" si="20"/>
        <v>0</v>
      </c>
      <c r="AD27" s="440">
        <f t="shared" si="20"/>
        <v>0</v>
      </c>
      <c r="AE27" s="440">
        <f t="shared" si="20"/>
        <v>0</v>
      </c>
      <c r="AF27" s="440">
        <f t="shared" si="20"/>
        <v>0</v>
      </c>
      <c r="AG27" s="440">
        <f t="shared" si="20"/>
        <v>0</v>
      </c>
      <c r="AH27" s="440">
        <f t="shared" si="20"/>
        <v>0</v>
      </c>
      <c r="AI27" s="440">
        <f t="shared" si="20"/>
        <v>0</v>
      </c>
      <c r="AJ27" s="440">
        <f t="shared" si="20"/>
        <v>0</v>
      </c>
      <c r="AK27" s="440">
        <f t="shared" si="20"/>
        <v>0</v>
      </c>
      <c r="AL27" s="440">
        <f t="shared" si="20"/>
        <v>0</v>
      </c>
      <c r="AM27" s="440">
        <f t="shared" si="20"/>
        <v>0</v>
      </c>
      <c r="AN27" s="440">
        <f t="shared" si="20"/>
        <v>0</v>
      </c>
      <c r="AO27" s="440">
        <f t="shared" si="20"/>
        <v>0</v>
      </c>
      <c r="AP27" s="440">
        <f t="shared" si="20"/>
        <v>0</v>
      </c>
      <c r="AQ27" s="440">
        <f t="shared" si="20"/>
        <v>0</v>
      </c>
      <c r="AR27" s="440">
        <f t="shared" si="20"/>
        <v>0</v>
      </c>
      <c r="AS27" s="440">
        <f t="shared" si="20"/>
        <v>0</v>
      </c>
      <c r="AT27" s="440">
        <f t="shared" si="20"/>
        <v>0</v>
      </c>
      <c r="AU27" s="440">
        <f t="shared" si="20"/>
        <v>0</v>
      </c>
      <c r="AV27" s="440">
        <f t="shared" si="20"/>
        <v>0</v>
      </c>
      <c r="AW27" s="440">
        <f t="shared" si="20"/>
        <v>0</v>
      </c>
      <c r="AX27" s="440">
        <f t="shared" si="20"/>
        <v>0</v>
      </c>
      <c r="AY27" s="440">
        <f t="shared" si="20"/>
        <v>0</v>
      </c>
      <c r="AZ27" s="440">
        <f t="shared" si="20"/>
        <v>0</v>
      </c>
      <c r="BA27" s="440">
        <f t="shared" si="20"/>
        <v>0</v>
      </c>
      <c r="BB27" s="440">
        <f t="shared" si="20"/>
        <v>0</v>
      </c>
      <c r="BC27" s="440">
        <f t="shared" si="20"/>
        <v>0</v>
      </c>
      <c r="BD27" s="440">
        <f t="shared" si="20"/>
        <v>0</v>
      </c>
      <c r="BE27" s="440">
        <f t="shared" si="20"/>
        <v>0</v>
      </c>
      <c r="BF27" s="440">
        <f t="shared" si="20"/>
        <v>0</v>
      </c>
      <c r="BG27" s="440">
        <f t="shared" si="20"/>
        <v>0</v>
      </c>
      <c r="BH27" s="440">
        <f t="shared" si="20"/>
        <v>414482.12</v>
      </c>
      <c r="BI27" s="440">
        <f t="shared" si="20"/>
        <v>414482.12</v>
      </c>
      <c r="BJ27" s="440">
        <f t="shared" si="20"/>
        <v>250680</v>
      </c>
      <c r="BK27" s="440">
        <f t="shared" si="20"/>
        <v>63717.12</v>
      </c>
      <c r="BL27" s="440">
        <f t="shared" si="20"/>
        <v>30000</v>
      </c>
      <c r="BM27" s="440">
        <f t="shared" si="20"/>
        <v>16068</v>
      </c>
      <c r="BN27" s="440">
        <f t="shared" si="20"/>
        <v>0</v>
      </c>
      <c r="BO27" s="440">
        <f t="shared" si="20"/>
        <v>4017</v>
      </c>
      <c r="BP27" s="440">
        <f t="shared" si="20"/>
        <v>50000</v>
      </c>
      <c r="BQ27" s="440">
        <f t="shared" si="20"/>
        <v>0</v>
      </c>
      <c r="BR27" s="440">
        <f t="shared" ref="BR27:CH27" si="21">BR28</f>
        <v>0</v>
      </c>
      <c r="BS27" s="440">
        <f t="shared" si="21"/>
        <v>0</v>
      </c>
      <c r="BT27" s="440">
        <f t="shared" si="21"/>
        <v>0</v>
      </c>
      <c r="BU27" s="440">
        <f t="shared" si="21"/>
        <v>0</v>
      </c>
      <c r="BV27" s="440">
        <f t="shared" si="21"/>
        <v>0</v>
      </c>
      <c r="BW27" s="440">
        <f t="shared" si="21"/>
        <v>0</v>
      </c>
      <c r="BX27" s="440">
        <f t="shared" si="21"/>
        <v>0</v>
      </c>
      <c r="BY27" s="440">
        <f t="shared" si="21"/>
        <v>0</v>
      </c>
      <c r="BZ27" s="440">
        <f t="shared" si="21"/>
        <v>0</v>
      </c>
      <c r="CA27" s="440">
        <f t="shared" si="21"/>
        <v>0</v>
      </c>
      <c r="CB27" s="440">
        <f t="shared" si="21"/>
        <v>0</v>
      </c>
      <c r="CC27" s="440">
        <f t="shared" si="21"/>
        <v>0</v>
      </c>
      <c r="CD27" s="440">
        <f t="shared" si="21"/>
        <v>0</v>
      </c>
      <c r="CE27" s="440">
        <f t="shared" si="21"/>
        <v>0</v>
      </c>
      <c r="CF27" s="457">
        <f t="shared" si="21"/>
        <v>0</v>
      </c>
      <c r="CG27" s="440">
        <f t="shared" si="21"/>
        <v>0</v>
      </c>
      <c r="CH27" s="440">
        <f t="shared" si="21"/>
        <v>0</v>
      </c>
    </row>
    <row r="28" ht="24.95" customHeight="1" spans="1:86">
      <c r="A28" s="438" t="s">
        <v>107</v>
      </c>
      <c r="B28" s="438" t="s">
        <v>107</v>
      </c>
      <c r="C28" s="439">
        <v>2080208</v>
      </c>
      <c r="D28" s="438" t="s">
        <v>107</v>
      </c>
      <c r="E28" s="439" t="s">
        <v>129</v>
      </c>
      <c r="F28" s="440">
        <v>414482.12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</v>
      </c>
      <c r="N28" s="440">
        <v>0</v>
      </c>
      <c r="O28" s="440">
        <v>0</v>
      </c>
      <c r="P28" s="440">
        <v>0</v>
      </c>
      <c r="Q28" s="440">
        <v>0</v>
      </c>
      <c r="R28" s="440">
        <v>0</v>
      </c>
      <c r="S28" s="440">
        <v>0</v>
      </c>
      <c r="T28" s="440">
        <v>0</v>
      </c>
      <c r="U28" s="440">
        <v>0</v>
      </c>
      <c r="V28" s="440">
        <v>0</v>
      </c>
      <c r="W28" s="440">
        <v>0</v>
      </c>
      <c r="X28" s="440">
        <v>0</v>
      </c>
      <c r="Y28" s="440">
        <v>0</v>
      </c>
      <c r="Z28" s="440">
        <v>0</v>
      </c>
      <c r="AA28" s="440">
        <v>0</v>
      </c>
      <c r="AB28" s="440">
        <v>0</v>
      </c>
      <c r="AC28" s="440">
        <v>0</v>
      </c>
      <c r="AD28" s="440">
        <v>0</v>
      </c>
      <c r="AE28" s="440">
        <v>0</v>
      </c>
      <c r="AF28" s="440">
        <v>0</v>
      </c>
      <c r="AG28" s="440">
        <v>0</v>
      </c>
      <c r="AH28" s="440">
        <v>0</v>
      </c>
      <c r="AI28" s="440">
        <v>0</v>
      </c>
      <c r="AJ28" s="440">
        <v>0</v>
      </c>
      <c r="AK28" s="440">
        <v>0</v>
      </c>
      <c r="AL28" s="440">
        <v>0</v>
      </c>
      <c r="AM28" s="440">
        <v>0</v>
      </c>
      <c r="AN28" s="440">
        <v>0</v>
      </c>
      <c r="AO28" s="440">
        <v>0</v>
      </c>
      <c r="AP28" s="440">
        <v>0</v>
      </c>
      <c r="AQ28" s="440">
        <v>0</v>
      </c>
      <c r="AR28" s="440">
        <v>0</v>
      </c>
      <c r="AS28" s="440">
        <v>0</v>
      </c>
      <c r="AT28" s="440">
        <v>0</v>
      </c>
      <c r="AU28" s="440">
        <v>0</v>
      </c>
      <c r="AV28" s="440">
        <v>0</v>
      </c>
      <c r="AW28" s="440">
        <v>0</v>
      </c>
      <c r="AX28" s="440">
        <v>0</v>
      </c>
      <c r="AY28" s="440">
        <v>0</v>
      </c>
      <c r="AZ28" s="440">
        <v>0</v>
      </c>
      <c r="BA28" s="440">
        <v>0</v>
      </c>
      <c r="BB28" s="440">
        <v>0</v>
      </c>
      <c r="BC28" s="440">
        <v>0</v>
      </c>
      <c r="BD28" s="440">
        <v>0</v>
      </c>
      <c r="BE28" s="440">
        <v>0</v>
      </c>
      <c r="BF28" s="440">
        <v>0</v>
      </c>
      <c r="BG28" s="440">
        <v>0</v>
      </c>
      <c r="BH28" s="440">
        <v>414482.12</v>
      </c>
      <c r="BI28" s="440">
        <v>414482.12</v>
      </c>
      <c r="BJ28" s="440">
        <v>250680</v>
      </c>
      <c r="BK28" s="440">
        <v>63717.12</v>
      </c>
      <c r="BL28" s="440">
        <v>30000</v>
      </c>
      <c r="BM28" s="440">
        <v>16068</v>
      </c>
      <c r="BN28" s="440">
        <v>0</v>
      </c>
      <c r="BO28" s="440">
        <v>4017</v>
      </c>
      <c r="BP28" s="440">
        <v>50000</v>
      </c>
      <c r="BQ28" s="440">
        <v>0</v>
      </c>
      <c r="BR28" s="440">
        <v>0</v>
      </c>
      <c r="BS28" s="440">
        <v>0</v>
      </c>
      <c r="BT28" s="440">
        <v>0</v>
      </c>
      <c r="BU28" s="440">
        <v>0</v>
      </c>
      <c r="BV28" s="440">
        <v>0</v>
      </c>
      <c r="BW28" s="440">
        <v>0</v>
      </c>
      <c r="BX28" s="440">
        <v>0</v>
      </c>
      <c r="BY28" s="440">
        <v>0</v>
      </c>
      <c r="BZ28" s="440">
        <v>0</v>
      </c>
      <c r="CA28" s="440">
        <v>0</v>
      </c>
      <c r="CB28" s="440">
        <v>0</v>
      </c>
      <c r="CC28" s="440">
        <v>0</v>
      </c>
      <c r="CD28" s="440">
        <v>0</v>
      </c>
      <c r="CE28" s="440">
        <v>0</v>
      </c>
      <c r="CF28" s="457">
        <v>0</v>
      </c>
      <c r="CG28" s="440">
        <v>0</v>
      </c>
      <c r="CH28" s="440">
        <v>0</v>
      </c>
    </row>
    <row r="29" ht="24.95" customHeight="1" spans="1:86">
      <c r="A29" s="438"/>
      <c r="B29" s="438" t="s">
        <v>130</v>
      </c>
      <c r="C29" s="439"/>
      <c r="D29" s="438"/>
      <c r="E29" s="439" t="s">
        <v>131</v>
      </c>
      <c r="F29" s="440">
        <f t="shared" ref="F29:BQ29" si="22">SUM(F30:F32)</f>
        <v>977792.12</v>
      </c>
      <c r="G29" s="440">
        <f t="shared" si="22"/>
        <v>977792.12</v>
      </c>
      <c r="H29" s="440">
        <f t="shared" si="22"/>
        <v>971760.48</v>
      </c>
      <c r="I29" s="440">
        <f t="shared" si="22"/>
        <v>0</v>
      </c>
      <c r="J29" s="440">
        <f t="shared" si="22"/>
        <v>0</v>
      </c>
      <c r="K29" s="440">
        <f t="shared" si="22"/>
        <v>0</v>
      </c>
      <c r="L29" s="440">
        <f t="shared" si="22"/>
        <v>0</v>
      </c>
      <c r="M29" s="440">
        <f t="shared" si="22"/>
        <v>0</v>
      </c>
      <c r="N29" s="440">
        <f t="shared" si="22"/>
        <v>0</v>
      </c>
      <c r="O29" s="440">
        <f t="shared" si="22"/>
        <v>0</v>
      </c>
      <c r="P29" s="440">
        <f t="shared" si="22"/>
        <v>0</v>
      </c>
      <c r="Q29" s="440">
        <f t="shared" si="22"/>
        <v>0</v>
      </c>
      <c r="R29" s="440">
        <f t="shared" si="22"/>
        <v>0</v>
      </c>
      <c r="S29" s="440">
        <f t="shared" si="22"/>
        <v>0</v>
      </c>
      <c r="T29" s="440">
        <f t="shared" si="22"/>
        <v>0</v>
      </c>
      <c r="U29" s="440">
        <f t="shared" si="22"/>
        <v>0</v>
      </c>
      <c r="V29" s="440">
        <f t="shared" si="22"/>
        <v>0</v>
      </c>
      <c r="W29" s="440">
        <f t="shared" si="22"/>
        <v>0</v>
      </c>
      <c r="X29" s="440">
        <f t="shared" si="22"/>
        <v>647840.32</v>
      </c>
      <c r="Y29" s="440">
        <f t="shared" si="22"/>
        <v>323920.16</v>
      </c>
      <c r="Z29" s="440">
        <f t="shared" si="22"/>
        <v>0</v>
      </c>
      <c r="AA29" s="440">
        <f t="shared" si="22"/>
        <v>0</v>
      </c>
      <c r="AB29" s="440">
        <f t="shared" si="22"/>
        <v>0</v>
      </c>
      <c r="AC29" s="440">
        <f t="shared" si="22"/>
        <v>0</v>
      </c>
      <c r="AD29" s="440">
        <f t="shared" si="22"/>
        <v>0</v>
      </c>
      <c r="AE29" s="440">
        <f t="shared" si="22"/>
        <v>0</v>
      </c>
      <c r="AF29" s="440">
        <f t="shared" si="22"/>
        <v>0</v>
      </c>
      <c r="AG29" s="440">
        <f t="shared" si="22"/>
        <v>0</v>
      </c>
      <c r="AH29" s="440">
        <f t="shared" si="22"/>
        <v>0</v>
      </c>
      <c r="AI29" s="440">
        <f t="shared" si="22"/>
        <v>0</v>
      </c>
      <c r="AJ29" s="440">
        <f t="shared" si="22"/>
        <v>0</v>
      </c>
      <c r="AK29" s="440">
        <f t="shared" si="22"/>
        <v>6031.64</v>
      </c>
      <c r="AL29" s="440">
        <f t="shared" si="22"/>
        <v>0</v>
      </c>
      <c r="AM29" s="440">
        <f t="shared" si="22"/>
        <v>0</v>
      </c>
      <c r="AN29" s="440">
        <f t="shared" si="22"/>
        <v>0</v>
      </c>
      <c r="AO29" s="440">
        <f t="shared" si="22"/>
        <v>0</v>
      </c>
      <c r="AP29" s="440">
        <f t="shared" si="22"/>
        <v>5471.64</v>
      </c>
      <c r="AQ29" s="440">
        <f t="shared" si="22"/>
        <v>0</v>
      </c>
      <c r="AR29" s="440">
        <f t="shared" si="22"/>
        <v>0</v>
      </c>
      <c r="AS29" s="440">
        <f t="shared" si="22"/>
        <v>0</v>
      </c>
      <c r="AT29" s="440">
        <f t="shared" si="22"/>
        <v>0</v>
      </c>
      <c r="AU29" s="440">
        <f t="shared" si="22"/>
        <v>560</v>
      </c>
      <c r="AV29" s="440">
        <f t="shared" si="22"/>
        <v>0</v>
      </c>
      <c r="AW29" s="440">
        <f t="shared" si="22"/>
        <v>0</v>
      </c>
      <c r="AX29" s="440">
        <f t="shared" si="22"/>
        <v>0</v>
      </c>
      <c r="AY29" s="440">
        <f t="shared" si="22"/>
        <v>0</v>
      </c>
      <c r="AZ29" s="440">
        <f t="shared" si="22"/>
        <v>0</v>
      </c>
      <c r="BA29" s="440">
        <f t="shared" si="22"/>
        <v>0</v>
      </c>
      <c r="BB29" s="440">
        <f t="shared" si="22"/>
        <v>0</v>
      </c>
      <c r="BC29" s="440">
        <f t="shared" si="22"/>
        <v>0</v>
      </c>
      <c r="BD29" s="440">
        <f t="shared" si="22"/>
        <v>0</v>
      </c>
      <c r="BE29" s="440">
        <f t="shared" si="22"/>
        <v>0</v>
      </c>
      <c r="BF29" s="440">
        <f t="shared" si="22"/>
        <v>0</v>
      </c>
      <c r="BG29" s="440">
        <f t="shared" si="22"/>
        <v>0</v>
      </c>
      <c r="BH29" s="440">
        <f t="shared" si="22"/>
        <v>0</v>
      </c>
      <c r="BI29" s="440">
        <f t="shared" si="22"/>
        <v>0</v>
      </c>
      <c r="BJ29" s="440">
        <f t="shared" si="22"/>
        <v>0</v>
      </c>
      <c r="BK29" s="440">
        <f t="shared" si="22"/>
        <v>0</v>
      </c>
      <c r="BL29" s="440">
        <f t="shared" si="22"/>
        <v>0</v>
      </c>
      <c r="BM29" s="440">
        <f t="shared" si="22"/>
        <v>0</v>
      </c>
      <c r="BN29" s="440">
        <f t="shared" si="22"/>
        <v>0</v>
      </c>
      <c r="BO29" s="440">
        <f t="shared" si="22"/>
        <v>0</v>
      </c>
      <c r="BP29" s="440">
        <f t="shared" si="22"/>
        <v>0</v>
      </c>
      <c r="BQ29" s="440">
        <f t="shared" si="22"/>
        <v>0</v>
      </c>
      <c r="BR29" s="440">
        <f t="shared" ref="BR29:CH29" si="23">SUM(BR30:BR32)</f>
        <v>0</v>
      </c>
      <c r="BS29" s="440">
        <f t="shared" si="23"/>
        <v>0</v>
      </c>
      <c r="BT29" s="440">
        <f t="shared" si="23"/>
        <v>0</v>
      </c>
      <c r="BU29" s="440">
        <f t="shared" si="23"/>
        <v>0</v>
      </c>
      <c r="BV29" s="440">
        <f t="shared" si="23"/>
        <v>0</v>
      </c>
      <c r="BW29" s="440">
        <f t="shared" si="23"/>
        <v>0</v>
      </c>
      <c r="BX29" s="440">
        <f t="shared" si="23"/>
        <v>0</v>
      </c>
      <c r="BY29" s="440">
        <f t="shared" si="23"/>
        <v>0</v>
      </c>
      <c r="BZ29" s="440">
        <f t="shared" si="23"/>
        <v>0</v>
      </c>
      <c r="CA29" s="440">
        <f t="shared" si="23"/>
        <v>0</v>
      </c>
      <c r="CB29" s="440">
        <f t="shared" si="23"/>
        <v>0</v>
      </c>
      <c r="CC29" s="440">
        <f t="shared" si="23"/>
        <v>0</v>
      </c>
      <c r="CD29" s="440">
        <f t="shared" si="23"/>
        <v>0</v>
      </c>
      <c r="CE29" s="440">
        <f t="shared" si="23"/>
        <v>0</v>
      </c>
      <c r="CF29" s="457">
        <f t="shared" si="23"/>
        <v>0</v>
      </c>
      <c r="CG29" s="440">
        <f t="shared" si="23"/>
        <v>0</v>
      </c>
      <c r="CH29" s="440">
        <f t="shared" si="23"/>
        <v>0</v>
      </c>
    </row>
    <row r="30" ht="24.95" customHeight="1" spans="1:86">
      <c r="A30" s="438" t="s">
        <v>107</v>
      </c>
      <c r="B30" s="438" t="s">
        <v>107</v>
      </c>
      <c r="C30" s="439">
        <v>2080505</v>
      </c>
      <c r="D30" s="438" t="s">
        <v>107</v>
      </c>
      <c r="E30" s="439" t="s">
        <v>132</v>
      </c>
      <c r="F30" s="440">
        <v>647840.32</v>
      </c>
      <c r="G30" s="440">
        <v>647840.32</v>
      </c>
      <c r="H30" s="440">
        <v>647840.32</v>
      </c>
      <c r="I30" s="440">
        <v>0</v>
      </c>
      <c r="J30" s="440">
        <v>0</v>
      </c>
      <c r="K30" s="440">
        <v>0</v>
      </c>
      <c r="L30" s="440">
        <v>0</v>
      </c>
      <c r="M30" s="440">
        <v>0</v>
      </c>
      <c r="N30" s="440">
        <v>0</v>
      </c>
      <c r="O30" s="440">
        <v>0</v>
      </c>
      <c r="P30" s="440">
        <v>0</v>
      </c>
      <c r="Q30" s="440">
        <v>0</v>
      </c>
      <c r="R30" s="440">
        <v>0</v>
      </c>
      <c r="S30" s="440">
        <v>0</v>
      </c>
      <c r="T30" s="440">
        <v>0</v>
      </c>
      <c r="U30" s="440">
        <v>0</v>
      </c>
      <c r="V30" s="440">
        <v>0</v>
      </c>
      <c r="W30" s="440">
        <v>0</v>
      </c>
      <c r="X30" s="440">
        <v>647840.32</v>
      </c>
      <c r="Y30" s="440">
        <v>0</v>
      </c>
      <c r="Z30" s="440">
        <v>0</v>
      </c>
      <c r="AA30" s="440">
        <v>0</v>
      </c>
      <c r="AB30" s="440">
        <v>0</v>
      </c>
      <c r="AC30" s="440">
        <v>0</v>
      </c>
      <c r="AD30" s="440">
        <v>0</v>
      </c>
      <c r="AE30" s="440">
        <v>0</v>
      </c>
      <c r="AF30" s="440">
        <v>0</v>
      </c>
      <c r="AG30" s="440">
        <v>0</v>
      </c>
      <c r="AH30" s="440">
        <v>0</v>
      </c>
      <c r="AI30" s="440">
        <v>0</v>
      </c>
      <c r="AJ30" s="440">
        <v>0</v>
      </c>
      <c r="AK30" s="440">
        <v>0</v>
      </c>
      <c r="AL30" s="440">
        <v>0</v>
      </c>
      <c r="AM30" s="440">
        <v>0</v>
      </c>
      <c r="AN30" s="440">
        <v>0</v>
      </c>
      <c r="AO30" s="440">
        <v>0</v>
      </c>
      <c r="AP30" s="440">
        <v>0</v>
      </c>
      <c r="AQ30" s="440">
        <v>0</v>
      </c>
      <c r="AR30" s="440">
        <v>0</v>
      </c>
      <c r="AS30" s="440">
        <v>0</v>
      </c>
      <c r="AT30" s="440">
        <v>0</v>
      </c>
      <c r="AU30" s="440">
        <v>0</v>
      </c>
      <c r="AV30" s="440">
        <v>0</v>
      </c>
      <c r="AW30" s="440">
        <v>0</v>
      </c>
      <c r="AX30" s="440">
        <v>0</v>
      </c>
      <c r="AY30" s="440">
        <v>0</v>
      </c>
      <c r="AZ30" s="440">
        <v>0</v>
      </c>
      <c r="BA30" s="440">
        <v>0</v>
      </c>
      <c r="BB30" s="440">
        <v>0</v>
      </c>
      <c r="BC30" s="440">
        <v>0</v>
      </c>
      <c r="BD30" s="440">
        <v>0</v>
      </c>
      <c r="BE30" s="440">
        <v>0</v>
      </c>
      <c r="BF30" s="440">
        <v>0</v>
      </c>
      <c r="BG30" s="440">
        <v>0</v>
      </c>
      <c r="BH30" s="440">
        <v>0</v>
      </c>
      <c r="BI30" s="440">
        <v>0</v>
      </c>
      <c r="BJ30" s="440">
        <v>0</v>
      </c>
      <c r="BK30" s="440">
        <v>0</v>
      </c>
      <c r="BL30" s="440">
        <v>0</v>
      </c>
      <c r="BM30" s="440">
        <v>0</v>
      </c>
      <c r="BN30" s="440">
        <v>0</v>
      </c>
      <c r="BO30" s="440">
        <v>0</v>
      </c>
      <c r="BP30" s="440">
        <v>0</v>
      </c>
      <c r="BQ30" s="440">
        <v>0</v>
      </c>
      <c r="BR30" s="440">
        <v>0</v>
      </c>
      <c r="BS30" s="440">
        <v>0</v>
      </c>
      <c r="BT30" s="440">
        <v>0</v>
      </c>
      <c r="BU30" s="440">
        <v>0</v>
      </c>
      <c r="BV30" s="440">
        <v>0</v>
      </c>
      <c r="BW30" s="440">
        <v>0</v>
      </c>
      <c r="BX30" s="440">
        <v>0</v>
      </c>
      <c r="BY30" s="440">
        <v>0</v>
      </c>
      <c r="BZ30" s="440">
        <v>0</v>
      </c>
      <c r="CA30" s="440">
        <v>0</v>
      </c>
      <c r="CB30" s="440">
        <v>0</v>
      </c>
      <c r="CC30" s="440">
        <v>0</v>
      </c>
      <c r="CD30" s="440">
        <v>0</v>
      </c>
      <c r="CE30" s="440">
        <v>0</v>
      </c>
      <c r="CF30" s="457">
        <v>0</v>
      </c>
      <c r="CG30" s="440">
        <v>0</v>
      </c>
      <c r="CH30" s="440">
        <v>0</v>
      </c>
    </row>
    <row r="31" ht="24.95" customHeight="1" spans="1:86">
      <c r="A31" s="438" t="s">
        <v>107</v>
      </c>
      <c r="B31" s="438" t="s">
        <v>107</v>
      </c>
      <c r="C31" s="439">
        <v>2080506</v>
      </c>
      <c r="D31" s="438" t="s">
        <v>107</v>
      </c>
      <c r="E31" s="439" t="s">
        <v>133</v>
      </c>
      <c r="F31" s="440">
        <v>323920.16</v>
      </c>
      <c r="G31" s="440">
        <v>323920.16</v>
      </c>
      <c r="H31" s="440">
        <v>323920.16</v>
      </c>
      <c r="I31" s="440">
        <v>0</v>
      </c>
      <c r="J31" s="440">
        <v>0</v>
      </c>
      <c r="K31" s="440">
        <v>0</v>
      </c>
      <c r="L31" s="440">
        <v>0</v>
      </c>
      <c r="M31" s="440">
        <v>0</v>
      </c>
      <c r="N31" s="440">
        <v>0</v>
      </c>
      <c r="O31" s="440">
        <v>0</v>
      </c>
      <c r="P31" s="440">
        <v>0</v>
      </c>
      <c r="Q31" s="440">
        <v>0</v>
      </c>
      <c r="R31" s="440">
        <v>0</v>
      </c>
      <c r="S31" s="440">
        <v>0</v>
      </c>
      <c r="T31" s="440">
        <v>0</v>
      </c>
      <c r="U31" s="440">
        <v>0</v>
      </c>
      <c r="V31" s="440">
        <v>0</v>
      </c>
      <c r="W31" s="440">
        <v>0</v>
      </c>
      <c r="X31" s="440">
        <v>0</v>
      </c>
      <c r="Y31" s="440">
        <v>323920.16</v>
      </c>
      <c r="Z31" s="440">
        <v>0</v>
      </c>
      <c r="AA31" s="440">
        <v>0</v>
      </c>
      <c r="AB31" s="440">
        <v>0</v>
      </c>
      <c r="AC31" s="440">
        <v>0</v>
      </c>
      <c r="AD31" s="440">
        <v>0</v>
      </c>
      <c r="AE31" s="440">
        <v>0</v>
      </c>
      <c r="AF31" s="440">
        <v>0</v>
      </c>
      <c r="AG31" s="440">
        <v>0</v>
      </c>
      <c r="AH31" s="440">
        <v>0</v>
      </c>
      <c r="AI31" s="440">
        <v>0</v>
      </c>
      <c r="AJ31" s="440">
        <v>0</v>
      </c>
      <c r="AK31" s="440">
        <v>0</v>
      </c>
      <c r="AL31" s="440">
        <v>0</v>
      </c>
      <c r="AM31" s="440">
        <v>0</v>
      </c>
      <c r="AN31" s="440">
        <v>0</v>
      </c>
      <c r="AO31" s="440">
        <v>0</v>
      </c>
      <c r="AP31" s="440">
        <v>0</v>
      </c>
      <c r="AQ31" s="440">
        <v>0</v>
      </c>
      <c r="AR31" s="440">
        <v>0</v>
      </c>
      <c r="AS31" s="440">
        <v>0</v>
      </c>
      <c r="AT31" s="440">
        <v>0</v>
      </c>
      <c r="AU31" s="440">
        <v>0</v>
      </c>
      <c r="AV31" s="440">
        <v>0</v>
      </c>
      <c r="AW31" s="440">
        <v>0</v>
      </c>
      <c r="AX31" s="440">
        <v>0</v>
      </c>
      <c r="AY31" s="440">
        <v>0</v>
      </c>
      <c r="AZ31" s="440">
        <v>0</v>
      </c>
      <c r="BA31" s="440">
        <v>0</v>
      </c>
      <c r="BB31" s="440">
        <v>0</v>
      </c>
      <c r="BC31" s="440">
        <v>0</v>
      </c>
      <c r="BD31" s="440">
        <v>0</v>
      </c>
      <c r="BE31" s="440">
        <v>0</v>
      </c>
      <c r="BF31" s="440">
        <v>0</v>
      </c>
      <c r="BG31" s="440">
        <v>0</v>
      </c>
      <c r="BH31" s="440">
        <v>0</v>
      </c>
      <c r="BI31" s="440">
        <v>0</v>
      </c>
      <c r="BJ31" s="440">
        <v>0</v>
      </c>
      <c r="BK31" s="440">
        <v>0</v>
      </c>
      <c r="BL31" s="440">
        <v>0</v>
      </c>
      <c r="BM31" s="440">
        <v>0</v>
      </c>
      <c r="BN31" s="440">
        <v>0</v>
      </c>
      <c r="BO31" s="440">
        <v>0</v>
      </c>
      <c r="BP31" s="440">
        <v>0</v>
      </c>
      <c r="BQ31" s="440">
        <v>0</v>
      </c>
      <c r="BR31" s="440">
        <v>0</v>
      </c>
      <c r="BS31" s="440">
        <v>0</v>
      </c>
      <c r="BT31" s="440">
        <v>0</v>
      </c>
      <c r="BU31" s="440">
        <v>0</v>
      </c>
      <c r="BV31" s="440">
        <v>0</v>
      </c>
      <c r="BW31" s="440">
        <v>0</v>
      </c>
      <c r="BX31" s="440">
        <v>0</v>
      </c>
      <c r="BY31" s="440">
        <v>0</v>
      </c>
      <c r="BZ31" s="440">
        <v>0</v>
      </c>
      <c r="CA31" s="440">
        <v>0</v>
      </c>
      <c r="CB31" s="440">
        <v>0</v>
      </c>
      <c r="CC31" s="440">
        <v>0</v>
      </c>
      <c r="CD31" s="440">
        <v>0</v>
      </c>
      <c r="CE31" s="440">
        <v>0</v>
      </c>
      <c r="CF31" s="457">
        <v>0</v>
      </c>
      <c r="CG31" s="440">
        <v>0</v>
      </c>
      <c r="CH31" s="440">
        <v>0</v>
      </c>
    </row>
    <row r="32" ht="24.95" customHeight="1" spans="1:86">
      <c r="A32" s="438" t="s">
        <v>107</v>
      </c>
      <c r="B32" s="438" t="s">
        <v>107</v>
      </c>
      <c r="C32" s="439">
        <v>2080599</v>
      </c>
      <c r="D32" s="438" t="s">
        <v>107</v>
      </c>
      <c r="E32" s="439" t="s">
        <v>134</v>
      </c>
      <c r="F32" s="440">
        <v>6031.64</v>
      </c>
      <c r="G32" s="440">
        <v>6031.64</v>
      </c>
      <c r="H32" s="440">
        <v>0</v>
      </c>
      <c r="I32" s="440">
        <v>0</v>
      </c>
      <c r="J32" s="440">
        <v>0</v>
      </c>
      <c r="K32" s="440">
        <v>0</v>
      </c>
      <c r="L32" s="440">
        <v>0</v>
      </c>
      <c r="M32" s="440">
        <v>0</v>
      </c>
      <c r="N32" s="440">
        <v>0</v>
      </c>
      <c r="O32" s="440">
        <v>0</v>
      </c>
      <c r="P32" s="440">
        <v>0</v>
      </c>
      <c r="Q32" s="440">
        <v>0</v>
      </c>
      <c r="R32" s="440">
        <v>0</v>
      </c>
      <c r="S32" s="440">
        <v>0</v>
      </c>
      <c r="T32" s="440">
        <v>0</v>
      </c>
      <c r="U32" s="440">
        <v>0</v>
      </c>
      <c r="V32" s="440">
        <v>0</v>
      </c>
      <c r="W32" s="440">
        <v>0</v>
      </c>
      <c r="X32" s="440">
        <v>0</v>
      </c>
      <c r="Y32" s="440">
        <v>0</v>
      </c>
      <c r="Z32" s="440">
        <v>0</v>
      </c>
      <c r="AA32" s="440">
        <v>0</v>
      </c>
      <c r="AB32" s="440">
        <v>0</v>
      </c>
      <c r="AC32" s="440">
        <v>0</v>
      </c>
      <c r="AD32" s="440">
        <v>0</v>
      </c>
      <c r="AE32" s="440">
        <v>0</v>
      </c>
      <c r="AF32" s="440">
        <v>0</v>
      </c>
      <c r="AG32" s="440">
        <v>0</v>
      </c>
      <c r="AH32" s="440">
        <v>0</v>
      </c>
      <c r="AI32" s="440">
        <v>0</v>
      </c>
      <c r="AJ32" s="440">
        <v>0</v>
      </c>
      <c r="AK32" s="440">
        <v>6031.64</v>
      </c>
      <c r="AL32" s="440">
        <v>0</v>
      </c>
      <c r="AM32" s="440">
        <v>0</v>
      </c>
      <c r="AN32" s="440">
        <v>0</v>
      </c>
      <c r="AO32" s="440">
        <v>0</v>
      </c>
      <c r="AP32" s="440">
        <v>5471.64</v>
      </c>
      <c r="AQ32" s="440">
        <v>0</v>
      </c>
      <c r="AR32" s="440">
        <v>0</v>
      </c>
      <c r="AS32" s="440">
        <v>0</v>
      </c>
      <c r="AT32" s="440">
        <v>0</v>
      </c>
      <c r="AU32" s="440">
        <v>560</v>
      </c>
      <c r="AV32" s="440">
        <v>0</v>
      </c>
      <c r="AW32" s="440">
        <v>0</v>
      </c>
      <c r="AX32" s="440">
        <v>0</v>
      </c>
      <c r="AY32" s="440">
        <v>0</v>
      </c>
      <c r="AZ32" s="440">
        <v>0</v>
      </c>
      <c r="BA32" s="440">
        <v>0</v>
      </c>
      <c r="BB32" s="440">
        <v>0</v>
      </c>
      <c r="BC32" s="440">
        <v>0</v>
      </c>
      <c r="BD32" s="440">
        <v>0</v>
      </c>
      <c r="BE32" s="440">
        <v>0</v>
      </c>
      <c r="BF32" s="440">
        <v>0</v>
      </c>
      <c r="BG32" s="440">
        <v>0</v>
      </c>
      <c r="BH32" s="440">
        <v>0</v>
      </c>
      <c r="BI32" s="440">
        <v>0</v>
      </c>
      <c r="BJ32" s="440">
        <v>0</v>
      </c>
      <c r="BK32" s="440">
        <v>0</v>
      </c>
      <c r="BL32" s="440">
        <v>0</v>
      </c>
      <c r="BM32" s="440">
        <v>0</v>
      </c>
      <c r="BN32" s="440">
        <v>0</v>
      </c>
      <c r="BO32" s="440">
        <v>0</v>
      </c>
      <c r="BP32" s="440">
        <v>0</v>
      </c>
      <c r="BQ32" s="440">
        <v>0</v>
      </c>
      <c r="BR32" s="440">
        <v>0</v>
      </c>
      <c r="BS32" s="440">
        <v>0</v>
      </c>
      <c r="BT32" s="440">
        <v>0</v>
      </c>
      <c r="BU32" s="440">
        <v>0</v>
      </c>
      <c r="BV32" s="440">
        <v>0</v>
      </c>
      <c r="BW32" s="440">
        <v>0</v>
      </c>
      <c r="BX32" s="440">
        <v>0</v>
      </c>
      <c r="BY32" s="440">
        <v>0</v>
      </c>
      <c r="BZ32" s="440">
        <v>0</v>
      </c>
      <c r="CA32" s="440">
        <v>0</v>
      </c>
      <c r="CB32" s="440">
        <v>0</v>
      </c>
      <c r="CC32" s="440">
        <v>0</v>
      </c>
      <c r="CD32" s="440">
        <v>0</v>
      </c>
      <c r="CE32" s="440">
        <v>0</v>
      </c>
      <c r="CF32" s="457">
        <v>0</v>
      </c>
      <c r="CG32" s="440">
        <v>0</v>
      </c>
      <c r="CH32" s="440">
        <v>0</v>
      </c>
    </row>
    <row r="33" ht="24.95" customHeight="1" spans="1:86">
      <c r="A33" s="438"/>
      <c r="B33" s="438" t="s">
        <v>138</v>
      </c>
      <c r="C33" s="439"/>
      <c r="D33" s="438"/>
      <c r="E33" s="439" t="s">
        <v>139</v>
      </c>
      <c r="F33" s="440">
        <f t="shared" ref="F33:BQ33" si="24">F34</f>
        <v>263153.24</v>
      </c>
      <c r="G33" s="440">
        <f t="shared" si="24"/>
        <v>263153.24</v>
      </c>
      <c r="H33" s="440">
        <f t="shared" si="24"/>
        <v>188933.16</v>
      </c>
      <c r="I33" s="440">
        <f t="shared" si="24"/>
        <v>69504</v>
      </c>
      <c r="J33" s="440">
        <f t="shared" si="24"/>
        <v>10296</v>
      </c>
      <c r="K33" s="440">
        <f t="shared" si="24"/>
        <v>0</v>
      </c>
      <c r="L33" s="440">
        <f t="shared" si="24"/>
        <v>3096</v>
      </c>
      <c r="M33" s="440">
        <f t="shared" si="24"/>
        <v>0</v>
      </c>
      <c r="N33" s="440">
        <f t="shared" si="24"/>
        <v>0</v>
      </c>
      <c r="O33" s="440">
        <f t="shared" si="24"/>
        <v>0</v>
      </c>
      <c r="P33" s="440">
        <f t="shared" si="24"/>
        <v>7200</v>
      </c>
      <c r="Q33" s="440">
        <f t="shared" si="24"/>
        <v>0</v>
      </c>
      <c r="R33" s="440">
        <f t="shared" si="24"/>
        <v>0</v>
      </c>
      <c r="S33" s="440">
        <f t="shared" si="24"/>
        <v>0</v>
      </c>
      <c r="T33" s="440">
        <f t="shared" si="24"/>
        <v>106620</v>
      </c>
      <c r="U33" s="440">
        <f t="shared" si="24"/>
        <v>67020</v>
      </c>
      <c r="V33" s="440">
        <f t="shared" si="24"/>
        <v>39600</v>
      </c>
      <c r="W33" s="440">
        <f t="shared" si="24"/>
        <v>0</v>
      </c>
      <c r="X33" s="440">
        <f t="shared" si="24"/>
        <v>0</v>
      </c>
      <c r="Y33" s="440">
        <f t="shared" si="24"/>
        <v>0</v>
      </c>
      <c r="Z33" s="440">
        <f t="shared" si="24"/>
        <v>0</v>
      </c>
      <c r="AA33" s="440">
        <f t="shared" si="24"/>
        <v>2513.16</v>
      </c>
      <c r="AB33" s="440">
        <f t="shared" si="24"/>
        <v>2094.3</v>
      </c>
      <c r="AC33" s="440">
        <f t="shared" si="24"/>
        <v>418.86</v>
      </c>
      <c r="AD33" s="440">
        <f t="shared" si="24"/>
        <v>0</v>
      </c>
      <c r="AE33" s="440">
        <f t="shared" si="24"/>
        <v>0</v>
      </c>
      <c r="AF33" s="440">
        <f t="shared" si="24"/>
        <v>0</v>
      </c>
      <c r="AG33" s="440">
        <f t="shared" si="24"/>
        <v>0</v>
      </c>
      <c r="AH33" s="440">
        <f t="shared" si="24"/>
        <v>0</v>
      </c>
      <c r="AI33" s="440">
        <f t="shared" si="24"/>
        <v>0</v>
      </c>
      <c r="AJ33" s="440">
        <f t="shared" si="24"/>
        <v>0</v>
      </c>
      <c r="AK33" s="440">
        <f t="shared" si="24"/>
        <v>74220.08</v>
      </c>
      <c r="AL33" s="440">
        <f t="shared" si="24"/>
        <v>32300</v>
      </c>
      <c r="AM33" s="440">
        <f t="shared" si="24"/>
        <v>0</v>
      </c>
      <c r="AN33" s="440">
        <f t="shared" si="24"/>
        <v>36000</v>
      </c>
      <c r="AO33" s="440">
        <f t="shared" si="24"/>
        <v>0</v>
      </c>
      <c r="AP33" s="440">
        <f t="shared" si="24"/>
        <v>2085.12</v>
      </c>
      <c r="AQ33" s="440">
        <f t="shared" si="24"/>
        <v>1042.56</v>
      </c>
      <c r="AR33" s="440">
        <f t="shared" si="24"/>
        <v>2792.4</v>
      </c>
      <c r="AS33" s="440">
        <f t="shared" si="24"/>
        <v>0</v>
      </c>
      <c r="AT33" s="440">
        <f t="shared" si="24"/>
        <v>0</v>
      </c>
      <c r="AU33" s="440">
        <f t="shared" si="24"/>
        <v>0</v>
      </c>
      <c r="AV33" s="440">
        <f t="shared" si="24"/>
        <v>0</v>
      </c>
      <c r="AW33" s="440">
        <f t="shared" si="24"/>
        <v>0</v>
      </c>
      <c r="AX33" s="440">
        <f t="shared" si="24"/>
        <v>0</v>
      </c>
      <c r="AY33" s="440">
        <f t="shared" si="24"/>
        <v>0</v>
      </c>
      <c r="AZ33" s="440">
        <f t="shared" si="24"/>
        <v>0</v>
      </c>
      <c r="BA33" s="440">
        <f t="shared" si="24"/>
        <v>0</v>
      </c>
      <c r="BB33" s="440">
        <f t="shared" si="24"/>
        <v>0</v>
      </c>
      <c r="BC33" s="440">
        <f t="shared" si="24"/>
        <v>0</v>
      </c>
      <c r="BD33" s="440">
        <f t="shared" si="24"/>
        <v>0</v>
      </c>
      <c r="BE33" s="440">
        <f t="shared" si="24"/>
        <v>0</v>
      </c>
      <c r="BF33" s="440">
        <f t="shared" si="24"/>
        <v>0</v>
      </c>
      <c r="BG33" s="440">
        <f t="shared" si="24"/>
        <v>0</v>
      </c>
      <c r="BH33" s="440">
        <f t="shared" si="24"/>
        <v>0</v>
      </c>
      <c r="BI33" s="440">
        <f t="shared" si="24"/>
        <v>0</v>
      </c>
      <c r="BJ33" s="440">
        <f t="shared" si="24"/>
        <v>0</v>
      </c>
      <c r="BK33" s="440">
        <f t="shared" si="24"/>
        <v>0</v>
      </c>
      <c r="BL33" s="440">
        <f t="shared" si="24"/>
        <v>0</v>
      </c>
      <c r="BM33" s="440">
        <f t="shared" si="24"/>
        <v>0</v>
      </c>
      <c r="BN33" s="440">
        <f t="shared" si="24"/>
        <v>0</v>
      </c>
      <c r="BO33" s="440">
        <f t="shared" si="24"/>
        <v>0</v>
      </c>
      <c r="BP33" s="440">
        <f t="shared" si="24"/>
        <v>0</v>
      </c>
      <c r="BQ33" s="440">
        <f t="shared" si="24"/>
        <v>0</v>
      </c>
      <c r="BR33" s="440">
        <f t="shared" ref="BR33:CH33" si="25">BR34</f>
        <v>0</v>
      </c>
      <c r="BS33" s="440">
        <f t="shared" si="25"/>
        <v>0</v>
      </c>
      <c r="BT33" s="440">
        <f t="shared" si="25"/>
        <v>0</v>
      </c>
      <c r="BU33" s="440">
        <f t="shared" si="25"/>
        <v>0</v>
      </c>
      <c r="BV33" s="440">
        <f t="shared" si="25"/>
        <v>0</v>
      </c>
      <c r="BW33" s="440">
        <f t="shared" si="25"/>
        <v>0</v>
      </c>
      <c r="BX33" s="440">
        <f t="shared" si="25"/>
        <v>0</v>
      </c>
      <c r="BY33" s="440">
        <f t="shared" si="25"/>
        <v>0</v>
      </c>
      <c r="BZ33" s="440">
        <f t="shared" si="25"/>
        <v>0</v>
      </c>
      <c r="CA33" s="440">
        <f t="shared" si="25"/>
        <v>0</v>
      </c>
      <c r="CB33" s="440">
        <f t="shared" si="25"/>
        <v>0</v>
      </c>
      <c r="CC33" s="440">
        <f t="shared" si="25"/>
        <v>0</v>
      </c>
      <c r="CD33" s="440">
        <f t="shared" si="25"/>
        <v>0</v>
      </c>
      <c r="CE33" s="440">
        <f t="shared" si="25"/>
        <v>0</v>
      </c>
      <c r="CF33" s="457">
        <f t="shared" si="25"/>
        <v>0</v>
      </c>
      <c r="CG33" s="440">
        <f t="shared" si="25"/>
        <v>0</v>
      </c>
      <c r="CH33" s="440">
        <f t="shared" si="25"/>
        <v>0</v>
      </c>
    </row>
    <row r="34" ht="24.95" customHeight="1" spans="1:86">
      <c r="A34" s="438" t="s">
        <v>107</v>
      </c>
      <c r="B34" s="438" t="s">
        <v>107</v>
      </c>
      <c r="C34" s="439">
        <v>2082850</v>
      </c>
      <c r="D34" s="438" t="s">
        <v>107</v>
      </c>
      <c r="E34" s="439" t="s">
        <v>140</v>
      </c>
      <c r="F34" s="440">
        <v>263153.24</v>
      </c>
      <c r="G34" s="440">
        <v>263153.24</v>
      </c>
      <c r="H34" s="440">
        <v>188933.16</v>
      </c>
      <c r="I34" s="440">
        <v>69504</v>
      </c>
      <c r="J34" s="440">
        <v>10296</v>
      </c>
      <c r="K34" s="440">
        <v>0</v>
      </c>
      <c r="L34" s="440">
        <v>3096</v>
      </c>
      <c r="M34" s="440">
        <v>0</v>
      </c>
      <c r="N34" s="440">
        <v>0</v>
      </c>
      <c r="O34" s="440">
        <v>0</v>
      </c>
      <c r="P34" s="440">
        <v>7200</v>
      </c>
      <c r="Q34" s="440">
        <v>0</v>
      </c>
      <c r="R34" s="440">
        <v>0</v>
      </c>
      <c r="S34" s="440">
        <v>0</v>
      </c>
      <c r="T34" s="440">
        <v>106620</v>
      </c>
      <c r="U34" s="440">
        <v>67020</v>
      </c>
      <c r="V34" s="440">
        <v>39600</v>
      </c>
      <c r="W34" s="440">
        <v>0</v>
      </c>
      <c r="X34" s="440">
        <v>0</v>
      </c>
      <c r="Y34" s="440">
        <v>0</v>
      </c>
      <c r="Z34" s="440">
        <v>0</v>
      </c>
      <c r="AA34" s="440">
        <v>2513.16</v>
      </c>
      <c r="AB34" s="440">
        <v>2094.3</v>
      </c>
      <c r="AC34" s="440">
        <v>418.86</v>
      </c>
      <c r="AD34" s="440">
        <v>0</v>
      </c>
      <c r="AE34" s="440">
        <v>0</v>
      </c>
      <c r="AF34" s="440">
        <v>0</v>
      </c>
      <c r="AG34" s="440">
        <v>0</v>
      </c>
      <c r="AH34" s="440">
        <v>0</v>
      </c>
      <c r="AI34" s="440">
        <v>0</v>
      </c>
      <c r="AJ34" s="440">
        <v>0</v>
      </c>
      <c r="AK34" s="440">
        <v>74220.08</v>
      </c>
      <c r="AL34" s="440">
        <v>32300</v>
      </c>
      <c r="AM34" s="440">
        <v>0</v>
      </c>
      <c r="AN34" s="440">
        <v>36000</v>
      </c>
      <c r="AO34" s="440">
        <v>0</v>
      </c>
      <c r="AP34" s="440">
        <v>2085.12</v>
      </c>
      <c r="AQ34" s="440">
        <v>1042.56</v>
      </c>
      <c r="AR34" s="440">
        <v>2792.4</v>
      </c>
      <c r="AS34" s="440">
        <v>0</v>
      </c>
      <c r="AT34" s="440">
        <v>0</v>
      </c>
      <c r="AU34" s="440">
        <v>0</v>
      </c>
      <c r="AV34" s="440">
        <v>0</v>
      </c>
      <c r="AW34" s="440">
        <v>0</v>
      </c>
      <c r="AX34" s="440">
        <v>0</v>
      </c>
      <c r="AY34" s="440">
        <v>0</v>
      </c>
      <c r="AZ34" s="440">
        <v>0</v>
      </c>
      <c r="BA34" s="440">
        <v>0</v>
      </c>
      <c r="BB34" s="440">
        <v>0</v>
      </c>
      <c r="BC34" s="440">
        <v>0</v>
      </c>
      <c r="BD34" s="440">
        <v>0</v>
      </c>
      <c r="BE34" s="440">
        <v>0</v>
      </c>
      <c r="BF34" s="440">
        <v>0</v>
      </c>
      <c r="BG34" s="440">
        <v>0</v>
      </c>
      <c r="BH34" s="440">
        <v>0</v>
      </c>
      <c r="BI34" s="440">
        <v>0</v>
      </c>
      <c r="BJ34" s="440">
        <v>0</v>
      </c>
      <c r="BK34" s="440">
        <v>0</v>
      </c>
      <c r="BL34" s="440">
        <v>0</v>
      </c>
      <c r="BM34" s="440">
        <v>0</v>
      </c>
      <c r="BN34" s="440">
        <v>0</v>
      </c>
      <c r="BO34" s="440">
        <v>0</v>
      </c>
      <c r="BP34" s="440">
        <v>0</v>
      </c>
      <c r="BQ34" s="440">
        <v>0</v>
      </c>
      <c r="BR34" s="440">
        <v>0</v>
      </c>
      <c r="BS34" s="440">
        <v>0</v>
      </c>
      <c r="BT34" s="440">
        <v>0</v>
      </c>
      <c r="BU34" s="440">
        <v>0</v>
      </c>
      <c r="BV34" s="440">
        <v>0</v>
      </c>
      <c r="BW34" s="440">
        <v>0</v>
      </c>
      <c r="BX34" s="440">
        <v>0</v>
      </c>
      <c r="BY34" s="440">
        <v>0</v>
      </c>
      <c r="BZ34" s="440">
        <v>0</v>
      </c>
      <c r="CA34" s="440">
        <v>0</v>
      </c>
      <c r="CB34" s="440">
        <v>0</v>
      </c>
      <c r="CC34" s="440">
        <v>0</v>
      </c>
      <c r="CD34" s="440">
        <v>0</v>
      </c>
      <c r="CE34" s="440">
        <v>0</v>
      </c>
      <c r="CF34" s="457">
        <v>0</v>
      </c>
      <c r="CG34" s="440">
        <v>0</v>
      </c>
      <c r="CH34" s="440">
        <v>0</v>
      </c>
    </row>
    <row r="35" ht="24.95" customHeight="1" spans="1:86">
      <c r="A35" s="438" t="s">
        <v>141</v>
      </c>
      <c r="B35" s="438"/>
      <c r="C35" s="439"/>
      <c r="D35" s="438"/>
      <c r="E35" s="439" t="s">
        <v>142</v>
      </c>
      <c r="F35" s="440">
        <f t="shared" ref="F35:BQ35" si="26">F36</f>
        <v>440565.17</v>
      </c>
      <c r="G35" s="440">
        <f t="shared" si="26"/>
        <v>440565.17</v>
      </c>
      <c r="H35" s="440">
        <f t="shared" si="26"/>
        <v>344165.17</v>
      </c>
      <c r="I35" s="440">
        <f t="shared" si="26"/>
        <v>0</v>
      </c>
      <c r="J35" s="440">
        <f t="shared" si="26"/>
        <v>0</v>
      </c>
      <c r="K35" s="440">
        <f t="shared" si="26"/>
        <v>0</v>
      </c>
      <c r="L35" s="440">
        <f t="shared" si="26"/>
        <v>0</v>
      </c>
      <c r="M35" s="440">
        <f t="shared" si="26"/>
        <v>0</v>
      </c>
      <c r="N35" s="440">
        <f t="shared" si="26"/>
        <v>0</v>
      </c>
      <c r="O35" s="440">
        <f t="shared" si="26"/>
        <v>0</v>
      </c>
      <c r="P35" s="440">
        <f t="shared" si="26"/>
        <v>0</v>
      </c>
      <c r="Q35" s="440">
        <f t="shared" si="26"/>
        <v>0</v>
      </c>
      <c r="R35" s="440">
        <f t="shared" si="26"/>
        <v>0</v>
      </c>
      <c r="S35" s="440">
        <f t="shared" si="26"/>
        <v>0</v>
      </c>
      <c r="T35" s="440">
        <f t="shared" si="26"/>
        <v>0</v>
      </c>
      <c r="U35" s="440">
        <f t="shared" si="26"/>
        <v>0</v>
      </c>
      <c r="V35" s="440">
        <f t="shared" si="26"/>
        <v>0</v>
      </c>
      <c r="W35" s="440">
        <f t="shared" si="26"/>
        <v>0</v>
      </c>
      <c r="X35" s="440">
        <f t="shared" si="26"/>
        <v>0</v>
      </c>
      <c r="Y35" s="440">
        <f t="shared" si="26"/>
        <v>0</v>
      </c>
      <c r="Z35" s="440">
        <f t="shared" si="26"/>
        <v>344165.17</v>
      </c>
      <c r="AA35" s="440">
        <f t="shared" si="26"/>
        <v>0</v>
      </c>
      <c r="AB35" s="440">
        <f t="shared" si="26"/>
        <v>0</v>
      </c>
      <c r="AC35" s="440">
        <f t="shared" si="26"/>
        <v>0</v>
      </c>
      <c r="AD35" s="440">
        <f t="shared" si="26"/>
        <v>0</v>
      </c>
      <c r="AE35" s="440">
        <f t="shared" si="26"/>
        <v>0</v>
      </c>
      <c r="AF35" s="440">
        <f t="shared" si="26"/>
        <v>0</v>
      </c>
      <c r="AG35" s="440">
        <f t="shared" si="26"/>
        <v>0</v>
      </c>
      <c r="AH35" s="440">
        <f t="shared" si="26"/>
        <v>0</v>
      </c>
      <c r="AI35" s="440">
        <f t="shared" si="26"/>
        <v>0</v>
      </c>
      <c r="AJ35" s="440">
        <f t="shared" si="26"/>
        <v>0</v>
      </c>
      <c r="AK35" s="440">
        <f t="shared" si="26"/>
        <v>0</v>
      </c>
      <c r="AL35" s="440">
        <f t="shared" si="26"/>
        <v>0</v>
      </c>
      <c r="AM35" s="440">
        <f t="shared" si="26"/>
        <v>0</v>
      </c>
      <c r="AN35" s="440">
        <f t="shared" si="26"/>
        <v>0</v>
      </c>
      <c r="AO35" s="440">
        <f t="shared" si="26"/>
        <v>0</v>
      </c>
      <c r="AP35" s="440">
        <f t="shared" si="26"/>
        <v>0</v>
      </c>
      <c r="AQ35" s="440">
        <f t="shared" si="26"/>
        <v>0</v>
      </c>
      <c r="AR35" s="440">
        <f t="shared" si="26"/>
        <v>0</v>
      </c>
      <c r="AS35" s="440">
        <f t="shared" si="26"/>
        <v>0</v>
      </c>
      <c r="AT35" s="440">
        <f t="shared" si="26"/>
        <v>0</v>
      </c>
      <c r="AU35" s="440">
        <f t="shared" si="26"/>
        <v>0</v>
      </c>
      <c r="AV35" s="440">
        <f t="shared" si="26"/>
        <v>0</v>
      </c>
      <c r="AW35" s="440">
        <f t="shared" si="26"/>
        <v>96400</v>
      </c>
      <c r="AX35" s="440">
        <f t="shared" si="26"/>
        <v>0</v>
      </c>
      <c r="AY35" s="440">
        <f t="shared" si="26"/>
        <v>0</v>
      </c>
      <c r="AZ35" s="440">
        <f t="shared" si="26"/>
        <v>0</v>
      </c>
      <c r="BA35" s="440">
        <f t="shared" si="26"/>
        <v>0</v>
      </c>
      <c r="BB35" s="440">
        <f t="shared" si="26"/>
        <v>0</v>
      </c>
      <c r="BC35" s="440">
        <f t="shared" si="26"/>
        <v>0</v>
      </c>
      <c r="BD35" s="440">
        <f t="shared" si="26"/>
        <v>96400</v>
      </c>
      <c r="BE35" s="440">
        <f t="shared" si="26"/>
        <v>0</v>
      </c>
      <c r="BF35" s="440">
        <f t="shared" si="26"/>
        <v>0</v>
      </c>
      <c r="BG35" s="440">
        <f t="shared" si="26"/>
        <v>0</v>
      </c>
      <c r="BH35" s="440">
        <f t="shared" si="26"/>
        <v>0</v>
      </c>
      <c r="BI35" s="440">
        <f t="shared" si="26"/>
        <v>0</v>
      </c>
      <c r="BJ35" s="440">
        <f t="shared" si="26"/>
        <v>0</v>
      </c>
      <c r="BK35" s="440">
        <f t="shared" si="26"/>
        <v>0</v>
      </c>
      <c r="BL35" s="440">
        <f t="shared" si="26"/>
        <v>0</v>
      </c>
      <c r="BM35" s="440">
        <f t="shared" si="26"/>
        <v>0</v>
      </c>
      <c r="BN35" s="440">
        <f t="shared" si="26"/>
        <v>0</v>
      </c>
      <c r="BO35" s="440">
        <f t="shared" si="26"/>
        <v>0</v>
      </c>
      <c r="BP35" s="440">
        <f t="shared" si="26"/>
        <v>0</v>
      </c>
      <c r="BQ35" s="440">
        <f t="shared" si="26"/>
        <v>0</v>
      </c>
      <c r="BR35" s="440">
        <f t="shared" ref="BR35:CH35" si="27">BR36</f>
        <v>0</v>
      </c>
      <c r="BS35" s="440">
        <f t="shared" si="27"/>
        <v>0</v>
      </c>
      <c r="BT35" s="440">
        <f t="shared" si="27"/>
        <v>0</v>
      </c>
      <c r="BU35" s="440">
        <f t="shared" si="27"/>
        <v>0</v>
      </c>
      <c r="BV35" s="440">
        <f t="shared" si="27"/>
        <v>0</v>
      </c>
      <c r="BW35" s="440">
        <f t="shared" si="27"/>
        <v>0</v>
      </c>
      <c r="BX35" s="440">
        <f t="shared" si="27"/>
        <v>0</v>
      </c>
      <c r="BY35" s="440">
        <f t="shared" si="27"/>
        <v>0</v>
      </c>
      <c r="BZ35" s="440">
        <f t="shared" si="27"/>
        <v>0</v>
      </c>
      <c r="CA35" s="440">
        <f t="shared" si="27"/>
        <v>0</v>
      </c>
      <c r="CB35" s="440">
        <f t="shared" si="27"/>
        <v>0</v>
      </c>
      <c r="CC35" s="440">
        <f t="shared" si="27"/>
        <v>0</v>
      </c>
      <c r="CD35" s="440">
        <f t="shared" si="27"/>
        <v>0</v>
      </c>
      <c r="CE35" s="440">
        <f t="shared" si="27"/>
        <v>0</v>
      </c>
      <c r="CF35" s="457">
        <f t="shared" si="27"/>
        <v>0</v>
      </c>
      <c r="CG35" s="440">
        <f t="shared" si="27"/>
        <v>0</v>
      </c>
      <c r="CH35" s="440">
        <f t="shared" si="27"/>
        <v>0</v>
      </c>
    </row>
    <row r="36" ht="24.95" customHeight="1" spans="1:86">
      <c r="A36" s="438"/>
      <c r="B36" s="438" t="s">
        <v>143</v>
      </c>
      <c r="C36" s="439"/>
      <c r="D36" s="438"/>
      <c r="E36" s="439" t="s">
        <v>144</v>
      </c>
      <c r="F36" s="440">
        <f t="shared" ref="F36:BQ36" si="28">SUM(F37:F39)</f>
        <v>440565.17</v>
      </c>
      <c r="G36" s="440">
        <f t="shared" si="28"/>
        <v>440565.17</v>
      </c>
      <c r="H36" s="440">
        <f t="shared" si="28"/>
        <v>344165.17</v>
      </c>
      <c r="I36" s="440">
        <f t="shared" si="28"/>
        <v>0</v>
      </c>
      <c r="J36" s="440">
        <f t="shared" si="28"/>
        <v>0</v>
      </c>
      <c r="K36" s="440">
        <f t="shared" si="28"/>
        <v>0</v>
      </c>
      <c r="L36" s="440">
        <f t="shared" si="28"/>
        <v>0</v>
      </c>
      <c r="M36" s="440">
        <f t="shared" si="28"/>
        <v>0</v>
      </c>
      <c r="N36" s="440">
        <f t="shared" si="28"/>
        <v>0</v>
      </c>
      <c r="O36" s="440">
        <f t="shared" si="28"/>
        <v>0</v>
      </c>
      <c r="P36" s="440">
        <f t="shared" si="28"/>
        <v>0</v>
      </c>
      <c r="Q36" s="440">
        <f t="shared" si="28"/>
        <v>0</v>
      </c>
      <c r="R36" s="440">
        <f t="shared" si="28"/>
        <v>0</v>
      </c>
      <c r="S36" s="440">
        <f t="shared" si="28"/>
        <v>0</v>
      </c>
      <c r="T36" s="440">
        <f t="shared" si="28"/>
        <v>0</v>
      </c>
      <c r="U36" s="440">
        <f t="shared" si="28"/>
        <v>0</v>
      </c>
      <c r="V36" s="440">
        <f t="shared" si="28"/>
        <v>0</v>
      </c>
      <c r="W36" s="440">
        <f t="shared" si="28"/>
        <v>0</v>
      </c>
      <c r="X36" s="440">
        <f t="shared" si="28"/>
        <v>0</v>
      </c>
      <c r="Y36" s="440">
        <f t="shared" si="28"/>
        <v>0</v>
      </c>
      <c r="Z36" s="440">
        <f t="shared" si="28"/>
        <v>344165.17</v>
      </c>
      <c r="AA36" s="440">
        <f t="shared" si="28"/>
        <v>0</v>
      </c>
      <c r="AB36" s="440">
        <f t="shared" si="28"/>
        <v>0</v>
      </c>
      <c r="AC36" s="440">
        <f t="shared" si="28"/>
        <v>0</v>
      </c>
      <c r="AD36" s="440">
        <f t="shared" si="28"/>
        <v>0</v>
      </c>
      <c r="AE36" s="440">
        <f t="shared" si="28"/>
        <v>0</v>
      </c>
      <c r="AF36" s="440">
        <f t="shared" si="28"/>
        <v>0</v>
      </c>
      <c r="AG36" s="440">
        <f t="shared" si="28"/>
        <v>0</v>
      </c>
      <c r="AH36" s="440">
        <f t="shared" si="28"/>
        <v>0</v>
      </c>
      <c r="AI36" s="440">
        <f t="shared" si="28"/>
        <v>0</v>
      </c>
      <c r="AJ36" s="440">
        <f t="shared" si="28"/>
        <v>0</v>
      </c>
      <c r="AK36" s="440">
        <f t="shared" si="28"/>
        <v>0</v>
      </c>
      <c r="AL36" s="440">
        <f t="shared" si="28"/>
        <v>0</v>
      </c>
      <c r="AM36" s="440">
        <f t="shared" si="28"/>
        <v>0</v>
      </c>
      <c r="AN36" s="440">
        <f t="shared" si="28"/>
        <v>0</v>
      </c>
      <c r="AO36" s="440">
        <f t="shared" si="28"/>
        <v>0</v>
      </c>
      <c r="AP36" s="440">
        <f t="shared" si="28"/>
        <v>0</v>
      </c>
      <c r="AQ36" s="440">
        <f t="shared" si="28"/>
        <v>0</v>
      </c>
      <c r="AR36" s="440">
        <f t="shared" si="28"/>
        <v>0</v>
      </c>
      <c r="AS36" s="440">
        <f t="shared" si="28"/>
        <v>0</v>
      </c>
      <c r="AT36" s="440">
        <f t="shared" si="28"/>
        <v>0</v>
      </c>
      <c r="AU36" s="440">
        <f t="shared" si="28"/>
        <v>0</v>
      </c>
      <c r="AV36" s="440">
        <f t="shared" si="28"/>
        <v>0</v>
      </c>
      <c r="AW36" s="440">
        <f t="shared" si="28"/>
        <v>96400</v>
      </c>
      <c r="AX36" s="440">
        <f t="shared" si="28"/>
        <v>0</v>
      </c>
      <c r="AY36" s="440">
        <f t="shared" si="28"/>
        <v>0</v>
      </c>
      <c r="AZ36" s="440">
        <f t="shared" si="28"/>
        <v>0</v>
      </c>
      <c r="BA36" s="440">
        <f t="shared" si="28"/>
        <v>0</v>
      </c>
      <c r="BB36" s="440">
        <f t="shared" si="28"/>
        <v>0</v>
      </c>
      <c r="BC36" s="440">
        <f t="shared" si="28"/>
        <v>0</v>
      </c>
      <c r="BD36" s="440">
        <f t="shared" si="28"/>
        <v>96400</v>
      </c>
      <c r="BE36" s="440">
        <f t="shared" si="28"/>
        <v>0</v>
      </c>
      <c r="BF36" s="440">
        <f t="shared" si="28"/>
        <v>0</v>
      </c>
      <c r="BG36" s="440">
        <f t="shared" si="28"/>
        <v>0</v>
      </c>
      <c r="BH36" s="440">
        <f t="shared" si="28"/>
        <v>0</v>
      </c>
      <c r="BI36" s="440">
        <f t="shared" si="28"/>
        <v>0</v>
      </c>
      <c r="BJ36" s="440">
        <f t="shared" si="28"/>
        <v>0</v>
      </c>
      <c r="BK36" s="440">
        <f t="shared" si="28"/>
        <v>0</v>
      </c>
      <c r="BL36" s="440">
        <f t="shared" si="28"/>
        <v>0</v>
      </c>
      <c r="BM36" s="440">
        <f t="shared" si="28"/>
        <v>0</v>
      </c>
      <c r="BN36" s="440">
        <f t="shared" si="28"/>
        <v>0</v>
      </c>
      <c r="BO36" s="440">
        <f t="shared" si="28"/>
        <v>0</v>
      </c>
      <c r="BP36" s="440">
        <f t="shared" si="28"/>
        <v>0</v>
      </c>
      <c r="BQ36" s="440">
        <f t="shared" si="28"/>
        <v>0</v>
      </c>
      <c r="BR36" s="440">
        <f t="shared" ref="BR36:CH36" si="29">SUM(BR37:BR39)</f>
        <v>0</v>
      </c>
      <c r="BS36" s="440">
        <f t="shared" si="29"/>
        <v>0</v>
      </c>
      <c r="BT36" s="440">
        <f t="shared" si="29"/>
        <v>0</v>
      </c>
      <c r="BU36" s="440">
        <f t="shared" si="29"/>
        <v>0</v>
      </c>
      <c r="BV36" s="440">
        <f t="shared" si="29"/>
        <v>0</v>
      </c>
      <c r="BW36" s="440">
        <f t="shared" si="29"/>
        <v>0</v>
      </c>
      <c r="BX36" s="440">
        <f t="shared" si="29"/>
        <v>0</v>
      </c>
      <c r="BY36" s="440">
        <f t="shared" si="29"/>
        <v>0</v>
      </c>
      <c r="BZ36" s="440">
        <f t="shared" si="29"/>
        <v>0</v>
      </c>
      <c r="CA36" s="440">
        <f t="shared" si="29"/>
        <v>0</v>
      </c>
      <c r="CB36" s="440">
        <f t="shared" si="29"/>
        <v>0</v>
      </c>
      <c r="CC36" s="440">
        <f t="shared" si="29"/>
        <v>0</v>
      </c>
      <c r="CD36" s="440">
        <f t="shared" si="29"/>
        <v>0</v>
      </c>
      <c r="CE36" s="440">
        <f t="shared" si="29"/>
        <v>0</v>
      </c>
      <c r="CF36" s="457">
        <f t="shared" si="29"/>
        <v>0</v>
      </c>
      <c r="CG36" s="440">
        <f t="shared" si="29"/>
        <v>0</v>
      </c>
      <c r="CH36" s="440">
        <f t="shared" si="29"/>
        <v>0</v>
      </c>
    </row>
    <row r="37" ht="24.95" customHeight="1" spans="1:86">
      <c r="A37" s="438" t="s">
        <v>107</v>
      </c>
      <c r="B37" s="438" t="s">
        <v>107</v>
      </c>
      <c r="C37" s="439">
        <v>2101101</v>
      </c>
      <c r="D37" s="438" t="s">
        <v>107</v>
      </c>
      <c r="E37" s="439" t="s">
        <v>145</v>
      </c>
      <c r="F37" s="440">
        <v>227015.81</v>
      </c>
      <c r="G37" s="440">
        <v>227015.81</v>
      </c>
      <c r="H37" s="440">
        <v>187015.81</v>
      </c>
      <c r="I37" s="440">
        <v>0</v>
      </c>
      <c r="J37" s="440">
        <v>0</v>
      </c>
      <c r="K37" s="440">
        <v>0</v>
      </c>
      <c r="L37" s="440">
        <v>0</v>
      </c>
      <c r="M37" s="440">
        <v>0</v>
      </c>
      <c r="N37" s="440">
        <v>0</v>
      </c>
      <c r="O37" s="440">
        <v>0</v>
      </c>
      <c r="P37" s="440">
        <v>0</v>
      </c>
      <c r="Q37" s="440">
        <v>0</v>
      </c>
      <c r="R37" s="440">
        <v>0</v>
      </c>
      <c r="S37" s="440">
        <v>0</v>
      </c>
      <c r="T37" s="440">
        <v>0</v>
      </c>
      <c r="U37" s="440">
        <v>0</v>
      </c>
      <c r="V37" s="440">
        <v>0</v>
      </c>
      <c r="W37" s="440">
        <v>0</v>
      </c>
      <c r="X37" s="440">
        <v>0</v>
      </c>
      <c r="Y37" s="440">
        <v>0</v>
      </c>
      <c r="Z37" s="440">
        <v>187015.81</v>
      </c>
      <c r="AA37" s="440">
        <v>0</v>
      </c>
      <c r="AB37" s="440">
        <v>0</v>
      </c>
      <c r="AC37" s="440">
        <v>0</v>
      </c>
      <c r="AD37" s="440">
        <v>0</v>
      </c>
      <c r="AE37" s="440">
        <v>0</v>
      </c>
      <c r="AF37" s="440">
        <v>0</v>
      </c>
      <c r="AG37" s="440">
        <v>0</v>
      </c>
      <c r="AH37" s="440">
        <v>0</v>
      </c>
      <c r="AI37" s="440">
        <v>0</v>
      </c>
      <c r="AJ37" s="440">
        <v>0</v>
      </c>
      <c r="AK37" s="440">
        <v>0</v>
      </c>
      <c r="AL37" s="440">
        <v>0</v>
      </c>
      <c r="AM37" s="440">
        <v>0</v>
      </c>
      <c r="AN37" s="440">
        <v>0</v>
      </c>
      <c r="AO37" s="440">
        <v>0</v>
      </c>
      <c r="AP37" s="440">
        <v>0</v>
      </c>
      <c r="AQ37" s="440">
        <v>0</v>
      </c>
      <c r="AR37" s="440">
        <v>0</v>
      </c>
      <c r="AS37" s="440">
        <v>0</v>
      </c>
      <c r="AT37" s="440">
        <v>0</v>
      </c>
      <c r="AU37" s="440">
        <v>0</v>
      </c>
      <c r="AV37" s="440">
        <v>0</v>
      </c>
      <c r="AW37" s="440">
        <v>40000</v>
      </c>
      <c r="AX37" s="440">
        <v>0</v>
      </c>
      <c r="AY37" s="440">
        <v>0</v>
      </c>
      <c r="AZ37" s="440">
        <v>0</v>
      </c>
      <c r="BA37" s="440">
        <v>0</v>
      </c>
      <c r="BB37" s="440">
        <v>0</v>
      </c>
      <c r="BC37" s="440">
        <v>0</v>
      </c>
      <c r="BD37" s="440">
        <v>40000</v>
      </c>
      <c r="BE37" s="440">
        <v>0</v>
      </c>
      <c r="BF37" s="440">
        <v>0</v>
      </c>
      <c r="BG37" s="440">
        <v>0</v>
      </c>
      <c r="BH37" s="440">
        <v>0</v>
      </c>
      <c r="BI37" s="440">
        <v>0</v>
      </c>
      <c r="BJ37" s="440">
        <v>0</v>
      </c>
      <c r="BK37" s="440">
        <v>0</v>
      </c>
      <c r="BL37" s="440">
        <v>0</v>
      </c>
      <c r="BM37" s="440">
        <v>0</v>
      </c>
      <c r="BN37" s="440">
        <v>0</v>
      </c>
      <c r="BO37" s="440">
        <v>0</v>
      </c>
      <c r="BP37" s="440">
        <v>0</v>
      </c>
      <c r="BQ37" s="440">
        <v>0</v>
      </c>
      <c r="BR37" s="440">
        <v>0</v>
      </c>
      <c r="BS37" s="440">
        <v>0</v>
      </c>
      <c r="BT37" s="440">
        <v>0</v>
      </c>
      <c r="BU37" s="440">
        <v>0</v>
      </c>
      <c r="BV37" s="440">
        <v>0</v>
      </c>
      <c r="BW37" s="440">
        <v>0</v>
      </c>
      <c r="BX37" s="440">
        <v>0</v>
      </c>
      <c r="BY37" s="440">
        <v>0</v>
      </c>
      <c r="BZ37" s="440">
        <v>0</v>
      </c>
      <c r="CA37" s="440">
        <v>0</v>
      </c>
      <c r="CB37" s="440">
        <v>0</v>
      </c>
      <c r="CC37" s="440">
        <v>0</v>
      </c>
      <c r="CD37" s="440">
        <v>0</v>
      </c>
      <c r="CE37" s="440">
        <v>0</v>
      </c>
      <c r="CF37" s="457">
        <v>0</v>
      </c>
      <c r="CG37" s="440">
        <v>0</v>
      </c>
      <c r="CH37" s="440">
        <v>0</v>
      </c>
    </row>
    <row r="38" ht="24.95" customHeight="1" spans="1:86">
      <c r="A38" s="438" t="s">
        <v>107</v>
      </c>
      <c r="B38" s="438" t="s">
        <v>107</v>
      </c>
      <c r="C38" s="439">
        <v>2101102</v>
      </c>
      <c r="D38" s="438" t="s">
        <v>107</v>
      </c>
      <c r="E38" s="439" t="s">
        <v>146</v>
      </c>
      <c r="F38" s="440">
        <v>195549.36</v>
      </c>
      <c r="G38" s="440">
        <v>195549.36</v>
      </c>
      <c r="H38" s="440">
        <v>157149.36</v>
      </c>
      <c r="I38" s="440">
        <v>0</v>
      </c>
      <c r="J38" s="440">
        <v>0</v>
      </c>
      <c r="K38" s="440">
        <v>0</v>
      </c>
      <c r="L38" s="440">
        <v>0</v>
      </c>
      <c r="M38" s="440">
        <v>0</v>
      </c>
      <c r="N38" s="440">
        <v>0</v>
      </c>
      <c r="O38" s="440">
        <v>0</v>
      </c>
      <c r="P38" s="440">
        <v>0</v>
      </c>
      <c r="Q38" s="440">
        <v>0</v>
      </c>
      <c r="R38" s="440">
        <v>0</v>
      </c>
      <c r="S38" s="440">
        <v>0</v>
      </c>
      <c r="T38" s="440">
        <v>0</v>
      </c>
      <c r="U38" s="440">
        <v>0</v>
      </c>
      <c r="V38" s="440">
        <v>0</v>
      </c>
      <c r="W38" s="440">
        <v>0</v>
      </c>
      <c r="X38" s="440">
        <v>0</v>
      </c>
      <c r="Y38" s="440">
        <v>0</v>
      </c>
      <c r="Z38" s="440">
        <v>157149.36</v>
      </c>
      <c r="AA38" s="440">
        <v>0</v>
      </c>
      <c r="AB38" s="440">
        <v>0</v>
      </c>
      <c r="AC38" s="440">
        <v>0</v>
      </c>
      <c r="AD38" s="440">
        <v>0</v>
      </c>
      <c r="AE38" s="440">
        <v>0</v>
      </c>
      <c r="AF38" s="440">
        <v>0</v>
      </c>
      <c r="AG38" s="440">
        <v>0</v>
      </c>
      <c r="AH38" s="440">
        <v>0</v>
      </c>
      <c r="AI38" s="440">
        <v>0</v>
      </c>
      <c r="AJ38" s="440">
        <v>0</v>
      </c>
      <c r="AK38" s="440">
        <v>0</v>
      </c>
      <c r="AL38" s="440">
        <v>0</v>
      </c>
      <c r="AM38" s="440">
        <v>0</v>
      </c>
      <c r="AN38" s="440">
        <v>0</v>
      </c>
      <c r="AO38" s="440">
        <v>0</v>
      </c>
      <c r="AP38" s="440">
        <v>0</v>
      </c>
      <c r="AQ38" s="440">
        <v>0</v>
      </c>
      <c r="AR38" s="440">
        <v>0</v>
      </c>
      <c r="AS38" s="440">
        <v>0</v>
      </c>
      <c r="AT38" s="440">
        <v>0</v>
      </c>
      <c r="AU38" s="440">
        <v>0</v>
      </c>
      <c r="AV38" s="440">
        <v>0</v>
      </c>
      <c r="AW38" s="440">
        <v>38400</v>
      </c>
      <c r="AX38" s="440">
        <v>0</v>
      </c>
      <c r="AY38" s="440">
        <v>0</v>
      </c>
      <c r="AZ38" s="440">
        <v>0</v>
      </c>
      <c r="BA38" s="440">
        <v>0</v>
      </c>
      <c r="BB38" s="440">
        <v>0</v>
      </c>
      <c r="BC38" s="440">
        <v>0</v>
      </c>
      <c r="BD38" s="440">
        <v>38400</v>
      </c>
      <c r="BE38" s="440">
        <v>0</v>
      </c>
      <c r="BF38" s="440">
        <v>0</v>
      </c>
      <c r="BG38" s="440">
        <v>0</v>
      </c>
      <c r="BH38" s="440">
        <v>0</v>
      </c>
      <c r="BI38" s="440">
        <v>0</v>
      </c>
      <c r="BJ38" s="440">
        <v>0</v>
      </c>
      <c r="BK38" s="440">
        <v>0</v>
      </c>
      <c r="BL38" s="440">
        <v>0</v>
      </c>
      <c r="BM38" s="440">
        <v>0</v>
      </c>
      <c r="BN38" s="440">
        <v>0</v>
      </c>
      <c r="BO38" s="440">
        <v>0</v>
      </c>
      <c r="BP38" s="440">
        <v>0</v>
      </c>
      <c r="BQ38" s="440">
        <v>0</v>
      </c>
      <c r="BR38" s="440">
        <v>0</v>
      </c>
      <c r="BS38" s="440">
        <v>0</v>
      </c>
      <c r="BT38" s="440">
        <v>0</v>
      </c>
      <c r="BU38" s="440">
        <v>0</v>
      </c>
      <c r="BV38" s="440">
        <v>0</v>
      </c>
      <c r="BW38" s="440">
        <v>0</v>
      </c>
      <c r="BX38" s="440">
        <v>0</v>
      </c>
      <c r="BY38" s="440">
        <v>0</v>
      </c>
      <c r="BZ38" s="440">
        <v>0</v>
      </c>
      <c r="CA38" s="440">
        <v>0</v>
      </c>
      <c r="CB38" s="440">
        <v>0</v>
      </c>
      <c r="CC38" s="440">
        <v>0</v>
      </c>
      <c r="CD38" s="440">
        <v>0</v>
      </c>
      <c r="CE38" s="440">
        <v>0</v>
      </c>
      <c r="CF38" s="457">
        <v>0</v>
      </c>
      <c r="CG38" s="440">
        <v>0</v>
      </c>
      <c r="CH38" s="440">
        <v>0</v>
      </c>
    </row>
    <row r="39" ht="24.95" customHeight="1" spans="1:86">
      <c r="A39" s="438" t="s">
        <v>107</v>
      </c>
      <c r="B39" s="438" t="s">
        <v>107</v>
      </c>
      <c r="C39" s="439">
        <v>2101199</v>
      </c>
      <c r="D39" s="438" t="s">
        <v>107</v>
      </c>
      <c r="E39" s="439" t="s">
        <v>147</v>
      </c>
      <c r="F39" s="440">
        <v>18000</v>
      </c>
      <c r="G39" s="440">
        <v>18000</v>
      </c>
      <c r="H39" s="440">
        <v>0</v>
      </c>
      <c r="I39" s="440">
        <v>0</v>
      </c>
      <c r="J39" s="440">
        <v>0</v>
      </c>
      <c r="K39" s="440">
        <v>0</v>
      </c>
      <c r="L39" s="440">
        <v>0</v>
      </c>
      <c r="M39" s="440">
        <v>0</v>
      </c>
      <c r="N39" s="440">
        <v>0</v>
      </c>
      <c r="O39" s="440">
        <v>0</v>
      </c>
      <c r="P39" s="440">
        <v>0</v>
      </c>
      <c r="Q39" s="440">
        <v>0</v>
      </c>
      <c r="R39" s="440">
        <v>0</v>
      </c>
      <c r="S39" s="440">
        <v>0</v>
      </c>
      <c r="T39" s="440">
        <v>0</v>
      </c>
      <c r="U39" s="440">
        <v>0</v>
      </c>
      <c r="V39" s="440">
        <v>0</v>
      </c>
      <c r="W39" s="440">
        <v>0</v>
      </c>
      <c r="X39" s="440">
        <v>0</v>
      </c>
      <c r="Y39" s="440">
        <v>0</v>
      </c>
      <c r="Z39" s="440">
        <v>0</v>
      </c>
      <c r="AA39" s="440">
        <v>0</v>
      </c>
      <c r="AB39" s="440">
        <v>0</v>
      </c>
      <c r="AC39" s="440">
        <v>0</v>
      </c>
      <c r="AD39" s="440">
        <v>0</v>
      </c>
      <c r="AE39" s="440">
        <v>0</v>
      </c>
      <c r="AF39" s="440">
        <v>0</v>
      </c>
      <c r="AG39" s="440">
        <v>0</v>
      </c>
      <c r="AH39" s="440">
        <v>0</v>
      </c>
      <c r="AI39" s="440">
        <v>0</v>
      </c>
      <c r="AJ39" s="440">
        <v>0</v>
      </c>
      <c r="AK39" s="440">
        <v>0</v>
      </c>
      <c r="AL39" s="440">
        <v>0</v>
      </c>
      <c r="AM39" s="440">
        <v>0</v>
      </c>
      <c r="AN39" s="440">
        <v>0</v>
      </c>
      <c r="AO39" s="440">
        <v>0</v>
      </c>
      <c r="AP39" s="440">
        <v>0</v>
      </c>
      <c r="AQ39" s="440">
        <v>0</v>
      </c>
      <c r="AR39" s="440">
        <v>0</v>
      </c>
      <c r="AS39" s="440">
        <v>0</v>
      </c>
      <c r="AT39" s="440">
        <v>0</v>
      </c>
      <c r="AU39" s="440">
        <v>0</v>
      </c>
      <c r="AV39" s="440">
        <v>0</v>
      </c>
      <c r="AW39" s="440">
        <v>18000</v>
      </c>
      <c r="AX39" s="440">
        <v>0</v>
      </c>
      <c r="AY39" s="440">
        <v>0</v>
      </c>
      <c r="AZ39" s="440">
        <v>0</v>
      </c>
      <c r="BA39" s="440">
        <v>0</v>
      </c>
      <c r="BB39" s="440">
        <v>0</v>
      </c>
      <c r="BC39" s="440">
        <v>0</v>
      </c>
      <c r="BD39" s="440">
        <v>18000</v>
      </c>
      <c r="BE39" s="440">
        <v>0</v>
      </c>
      <c r="BF39" s="440">
        <v>0</v>
      </c>
      <c r="BG39" s="440">
        <v>0</v>
      </c>
      <c r="BH39" s="440">
        <v>0</v>
      </c>
      <c r="BI39" s="440">
        <v>0</v>
      </c>
      <c r="BJ39" s="440">
        <v>0</v>
      </c>
      <c r="BK39" s="440">
        <v>0</v>
      </c>
      <c r="BL39" s="440">
        <v>0</v>
      </c>
      <c r="BM39" s="440">
        <v>0</v>
      </c>
      <c r="BN39" s="440">
        <v>0</v>
      </c>
      <c r="BO39" s="440">
        <v>0</v>
      </c>
      <c r="BP39" s="440">
        <v>0</v>
      </c>
      <c r="BQ39" s="440">
        <v>0</v>
      </c>
      <c r="BR39" s="440">
        <v>0</v>
      </c>
      <c r="BS39" s="440">
        <v>0</v>
      </c>
      <c r="BT39" s="440">
        <v>0</v>
      </c>
      <c r="BU39" s="440">
        <v>0</v>
      </c>
      <c r="BV39" s="440">
        <v>0</v>
      </c>
      <c r="BW39" s="440">
        <v>0</v>
      </c>
      <c r="BX39" s="440">
        <v>0</v>
      </c>
      <c r="BY39" s="440">
        <v>0</v>
      </c>
      <c r="BZ39" s="440">
        <v>0</v>
      </c>
      <c r="CA39" s="440">
        <v>0</v>
      </c>
      <c r="CB39" s="440">
        <v>0</v>
      </c>
      <c r="CC39" s="440">
        <v>0</v>
      </c>
      <c r="CD39" s="440">
        <v>0</v>
      </c>
      <c r="CE39" s="440">
        <v>0</v>
      </c>
      <c r="CF39" s="457">
        <v>0</v>
      </c>
      <c r="CG39" s="440">
        <v>0</v>
      </c>
      <c r="CH39" s="440">
        <v>0</v>
      </c>
    </row>
    <row r="40" ht="24.95" customHeight="1" spans="1:86">
      <c r="A40" s="438" t="s">
        <v>148</v>
      </c>
      <c r="B40" s="438"/>
      <c r="C40" s="439"/>
      <c r="D40" s="438"/>
      <c r="E40" s="439" t="s">
        <v>149</v>
      </c>
      <c r="F40" s="440">
        <f t="shared" ref="F40:BQ40" si="30">F41+F43</f>
        <v>716510.65</v>
      </c>
      <c r="G40" s="440">
        <f t="shared" si="30"/>
        <v>429510.65</v>
      </c>
      <c r="H40" s="440">
        <f t="shared" si="30"/>
        <v>316266.89</v>
      </c>
      <c r="I40" s="440">
        <f t="shared" si="30"/>
        <v>132432</v>
      </c>
      <c r="J40" s="440">
        <f t="shared" si="30"/>
        <v>15444</v>
      </c>
      <c r="K40" s="440">
        <f t="shared" si="30"/>
        <v>0</v>
      </c>
      <c r="L40" s="440">
        <f t="shared" si="30"/>
        <v>4644</v>
      </c>
      <c r="M40" s="440">
        <f t="shared" si="30"/>
        <v>0</v>
      </c>
      <c r="N40" s="440">
        <f t="shared" si="30"/>
        <v>0</v>
      </c>
      <c r="O40" s="440">
        <f t="shared" si="30"/>
        <v>0</v>
      </c>
      <c r="P40" s="440">
        <f t="shared" si="30"/>
        <v>10800</v>
      </c>
      <c r="Q40" s="440">
        <f t="shared" si="30"/>
        <v>0</v>
      </c>
      <c r="R40" s="440">
        <f t="shared" si="30"/>
        <v>0</v>
      </c>
      <c r="S40" s="440">
        <f t="shared" si="30"/>
        <v>0</v>
      </c>
      <c r="T40" s="440">
        <f t="shared" si="30"/>
        <v>164040</v>
      </c>
      <c r="U40" s="440">
        <f t="shared" si="30"/>
        <v>104640</v>
      </c>
      <c r="V40" s="440">
        <f t="shared" si="30"/>
        <v>59400</v>
      </c>
      <c r="W40" s="440">
        <f t="shared" si="30"/>
        <v>0</v>
      </c>
      <c r="X40" s="440">
        <f t="shared" si="30"/>
        <v>0</v>
      </c>
      <c r="Y40" s="440">
        <f t="shared" si="30"/>
        <v>0</v>
      </c>
      <c r="Z40" s="440">
        <f t="shared" si="30"/>
        <v>0</v>
      </c>
      <c r="AA40" s="440">
        <f t="shared" si="30"/>
        <v>4350.89</v>
      </c>
      <c r="AB40" s="440">
        <f t="shared" si="30"/>
        <v>3625.74</v>
      </c>
      <c r="AC40" s="440">
        <f t="shared" si="30"/>
        <v>725.15</v>
      </c>
      <c r="AD40" s="440">
        <f t="shared" si="30"/>
        <v>0</v>
      </c>
      <c r="AE40" s="440">
        <f t="shared" si="30"/>
        <v>0</v>
      </c>
      <c r="AF40" s="440">
        <f t="shared" si="30"/>
        <v>0</v>
      </c>
      <c r="AG40" s="440">
        <f t="shared" si="30"/>
        <v>0</v>
      </c>
      <c r="AH40" s="440">
        <f t="shared" si="30"/>
        <v>0</v>
      </c>
      <c r="AI40" s="440">
        <f t="shared" si="30"/>
        <v>0</v>
      </c>
      <c r="AJ40" s="440">
        <f t="shared" si="30"/>
        <v>0</v>
      </c>
      <c r="AK40" s="440">
        <f t="shared" si="30"/>
        <v>113243.76</v>
      </c>
      <c r="AL40" s="440">
        <f t="shared" si="30"/>
        <v>48450</v>
      </c>
      <c r="AM40" s="440">
        <f t="shared" si="30"/>
        <v>0</v>
      </c>
      <c r="AN40" s="440">
        <f t="shared" si="30"/>
        <v>54000</v>
      </c>
      <c r="AO40" s="440">
        <f t="shared" si="30"/>
        <v>0</v>
      </c>
      <c r="AP40" s="440">
        <f t="shared" si="30"/>
        <v>3972.96</v>
      </c>
      <c r="AQ40" s="440">
        <f t="shared" si="30"/>
        <v>1986.48</v>
      </c>
      <c r="AR40" s="440">
        <f t="shared" si="30"/>
        <v>4834.32</v>
      </c>
      <c r="AS40" s="440">
        <f t="shared" si="30"/>
        <v>0</v>
      </c>
      <c r="AT40" s="440">
        <f t="shared" si="30"/>
        <v>0</v>
      </c>
      <c r="AU40" s="440">
        <f t="shared" si="30"/>
        <v>0</v>
      </c>
      <c r="AV40" s="440">
        <f t="shared" si="30"/>
        <v>0</v>
      </c>
      <c r="AW40" s="440">
        <f t="shared" si="30"/>
        <v>0</v>
      </c>
      <c r="AX40" s="440">
        <f t="shared" si="30"/>
        <v>0</v>
      </c>
      <c r="AY40" s="440">
        <f t="shared" si="30"/>
        <v>0</v>
      </c>
      <c r="AZ40" s="440">
        <f t="shared" si="30"/>
        <v>0</v>
      </c>
      <c r="BA40" s="440">
        <f t="shared" si="30"/>
        <v>0</v>
      </c>
      <c r="BB40" s="440">
        <f t="shared" si="30"/>
        <v>0</v>
      </c>
      <c r="BC40" s="440">
        <f t="shared" si="30"/>
        <v>0</v>
      </c>
      <c r="BD40" s="440">
        <f t="shared" si="30"/>
        <v>0</v>
      </c>
      <c r="BE40" s="440">
        <f t="shared" si="30"/>
        <v>0</v>
      </c>
      <c r="BF40" s="440">
        <f t="shared" si="30"/>
        <v>0</v>
      </c>
      <c r="BG40" s="440">
        <f t="shared" si="30"/>
        <v>0</v>
      </c>
      <c r="BH40" s="440">
        <f t="shared" si="30"/>
        <v>287000</v>
      </c>
      <c r="BI40" s="440">
        <f t="shared" si="30"/>
        <v>0</v>
      </c>
      <c r="BJ40" s="440">
        <f t="shared" si="30"/>
        <v>0</v>
      </c>
      <c r="BK40" s="440">
        <f t="shared" si="30"/>
        <v>0</v>
      </c>
      <c r="BL40" s="440">
        <f t="shared" si="30"/>
        <v>0</v>
      </c>
      <c r="BM40" s="440">
        <f t="shared" si="30"/>
        <v>0</v>
      </c>
      <c r="BN40" s="440">
        <f t="shared" si="30"/>
        <v>0</v>
      </c>
      <c r="BO40" s="440">
        <f t="shared" si="30"/>
        <v>0</v>
      </c>
      <c r="BP40" s="440">
        <f t="shared" si="30"/>
        <v>0</v>
      </c>
      <c r="BQ40" s="440">
        <f t="shared" si="30"/>
        <v>0</v>
      </c>
      <c r="BR40" s="440">
        <f t="shared" ref="BR40:CH40" si="31">BR41+BR43</f>
        <v>0</v>
      </c>
      <c r="BS40" s="440">
        <f t="shared" si="31"/>
        <v>0</v>
      </c>
      <c r="BT40" s="440">
        <f t="shared" si="31"/>
        <v>0</v>
      </c>
      <c r="BU40" s="440">
        <f t="shared" si="31"/>
        <v>0</v>
      </c>
      <c r="BV40" s="440">
        <f t="shared" si="31"/>
        <v>0</v>
      </c>
      <c r="BW40" s="440">
        <f t="shared" si="31"/>
        <v>0</v>
      </c>
      <c r="BX40" s="440">
        <f t="shared" si="31"/>
        <v>147000</v>
      </c>
      <c r="BY40" s="440">
        <f t="shared" si="31"/>
        <v>0</v>
      </c>
      <c r="BZ40" s="440">
        <f t="shared" si="31"/>
        <v>100000</v>
      </c>
      <c r="CA40" s="440">
        <f t="shared" si="31"/>
        <v>0</v>
      </c>
      <c r="CB40" s="440">
        <f t="shared" si="31"/>
        <v>0</v>
      </c>
      <c r="CC40" s="440">
        <f t="shared" si="31"/>
        <v>0</v>
      </c>
      <c r="CD40" s="440">
        <f t="shared" si="31"/>
        <v>0</v>
      </c>
      <c r="CE40" s="440">
        <f t="shared" si="31"/>
        <v>0</v>
      </c>
      <c r="CF40" s="457">
        <f t="shared" si="31"/>
        <v>0</v>
      </c>
      <c r="CG40" s="440">
        <f t="shared" si="31"/>
        <v>0</v>
      </c>
      <c r="CH40" s="440">
        <f t="shared" si="31"/>
        <v>40000</v>
      </c>
    </row>
    <row r="41" ht="24.95" customHeight="1" spans="1:86">
      <c r="A41" s="438"/>
      <c r="B41" s="438" t="s">
        <v>150</v>
      </c>
      <c r="C41" s="439"/>
      <c r="D41" s="438"/>
      <c r="E41" s="439" t="s">
        <v>151</v>
      </c>
      <c r="F41" s="440">
        <f t="shared" ref="F41:BQ41" si="32">F42</f>
        <v>676510.65</v>
      </c>
      <c r="G41" s="440">
        <f t="shared" si="32"/>
        <v>429510.65</v>
      </c>
      <c r="H41" s="440">
        <f t="shared" si="32"/>
        <v>316266.89</v>
      </c>
      <c r="I41" s="440">
        <f t="shared" si="32"/>
        <v>132432</v>
      </c>
      <c r="J41" s="440">
        <f t="shared" si="32"/>
        <v>15444</v>
      </c>
      <c r="K41" s="440">
        <f t="shared" si="32"/>
        <v>0</v>
      </c>
      <c r="L41" s="440">
        <f t="shared" si="32"/>
        <v>4644</v>
      </c>
      <c r="M41" s="440">
        <f t="shared" si="32"/>
        <v>0</v>
      </c>
      <c r="N41" s="440">
        <f t="shared" si="32"/>
        <v>0</v>
      </c>
      <c r="O41" s="440">
        <f t="shared" si="32"/>
        <v>0</v>
      </c>
      <c r="P41" s="440">
        <f t="shared" si="32"/>
        <v>10800</v>
      </c>
      <c r="Q41" s="440">
        <f t="shared" si="32"/>
        <v>0</v>
      </c>
      <c r="R41" s="440">
        <f t="shared" si="32"/>
        <v>0</v>
      </c>
      <c r="S41" s="440">
        <f t="shared" si="32"/>
        <v>0</v>
      </c>
      <c r="T41" s="440">
        <f t="shared" si="32"/>
        <v>164040</v>
      </c>
      <c r="U41" s="440">
        <f t="shared" si="32"/>
        <v>104640</v>
      </c>
      <c r="V41" s="440">
        <f t="shared" si="32"/>
        <v>59400</v>
      </c>
      <c r="W41" s="440">
        <f t="shared" si="32"/>
        <v>0</v>
      </c>
      <c r="X41" s="440">
        <f t="shared" si="32"/>
        <v>0</v>
      </c>
      <c r="Y41" s="440">
        <f t="shared" si="32"/>
        <v>0</v>
      </c>
      <c r="Z41" s="440">
        <f t="shared" si="32"/>
        <v>0</v>
      </c>
      <c r="AA41" s="440">
        <f t="shared" si="32"/>
        <v>4350.89</v>
      </c>
      <c r="AB41" s="440">
        <f t="shared" si="32"/>
        <v>3625.74</v>
      </c>
      <c r="AC41" s="440">
        <f t="shared" si="32"/>
        <v>725.15</v>
      </c>
      <c r="AD41" s="440">
        <f t="shared" si="32"/>
        <v>0</v>
      </c>
      <c r="AE41" s="440">
        <f t="shared" si="32"/>
        <v>0</v>
      </c>
      <c r="AF41" s="440">
        <f t="shared" si="32"/>
        <v>0</v>
      </c>
      <c r="AG41" s="440">
        <f t="shared" si="32"/>
        <v>0</v>
      </c>
      <c r="AH41" s="440">
        <f t="shared" si="32"/>
        <v>0</v>
      </c>
      <c r="AI41" s="440">
        <f t="shared" si="32"/>
        <v>0</v>
      </c>
      <c r="AJ41" s="440">
        <f t="shared" si="32"/>
        <v>0</v>
      </c>
      <c r="AK41" s="440">
        <f t="shared" si="32"/>
        <v>113243.76</v>
      </c>
      <c r="AL41" s="440">
        <f t="shared" si="32"/>
        <v>48450</v>
      </c>
      <c r="AM41" s="440">
        <f t="shared" si="32"/>
        <v>0</v>
      </c>
      <c r="AN41" s="440">
        <f t="shared" si="32"/>
        <v>54000</v>
      </c>
      <c r="AO41" s="440">
        <f t="shared" si="32"/>
        <v>0</v>
      </c>
      <c r="AP41" s="440">
        <f t="shared" si="32"/>
        <v>3972.96</v>
      </c>
      <c r="AQ41" s="440">
        <f t="shared" si="32"/>
        <v>1986.48</v>
      </c>
      <c r="AR41" s="440">
        <f t="shared" si="32"/>
        <v>4834.32</v>
      </c>
      <c r="AS41" s="440">
        <f t="shared" si="32"/>
        <v>0</v>
      </c>
      <c r="AT41" s="440">
        <f t="shared" si="32"/>
        <v>0</v>
      </c>
      <c r="AU41" s="440">
        <f t="shared" si="32"/>
        <v>0</v>
      </c>
      <c r="AV41" s="440">
        <f t="shared" si="32"/>
        <v>0</v>
      </c>
      <c r="AW41" s="440">
        <f t="shared" si="32"/>
        <v>0</v>
      </c>
      <c r="AX41" s="440">
        <f t="shared" si="32"/>
        <v>0</v>
      </c>
      <c r="AY41" s="440">
        <f t="shared" si="32"/>
        <v>0</v>
      </c>
      <c r="AZ41" s="440">
        <f t="shared" si="32"/>
        <v>0</v>
      </c>
      <c r="BA41" s="440">
        <f t="shared" si="32"/>
        <v>0</v>
      </c>
      <c r="BB41" s="440">
        <f t="shared" si="32"/>
        <v>0</v>
      </c>
      <c r="BC41" s="440">
        <f t="shared" si="32"/>
        <v>0</v>
      </c>
      <c r="BD41" s="440">
        <f t="shared" si="32"/>
        <v>0</v>
      </c>
      <c r="BE41" s="440">
        <f t="shared" si="32"/>
        <v>0</v>
      </c>
      <c r="BF41" s="440">
        <f t="shared" si="32"/>
        <v>0</v>
      </c>
      <c r="BG41" s="440">
        <f t="shared" si="32"/>
        <v>0</v>
      </c>
      <c r="BH41" s="440">
        <f t="shared" si="32"/>
        <v>247000</v>
      </c>
      <c r="BI41" s="440">
        <f t="shared" si="32"/>
        <v>0</v>
      </c>
      <c r="BJ41" s="440">
        <f t="shared" si="32"/>
        <v>0</v>
      </c>
      <c r="BK41" s="440">
        <f t="shared" si="32"/>
        <v>0</v>
      </c>
      <c r="BL41" s="440">
        <f t="shared" si="32"/>
        <v>0</v>
      </c>
      <c r="BM41" s="440">
        <f t="shared" si="32"/>
        <v>0</v>
      </c>
      <c r="BN41" s="440">
        <f t="shared" si="32"/>
        <v>0</v>
      </c>
      <c r="BO41" s="440">
        <f t="shared" si="32"/>
        <v>0</v>
      </c>
      <c r="BP41" s="440">
        <f t="shared" si="32"/>
        <v>0</v>
      </c>
      <c r="BQ41" s="440">
        <f t="shared" si="32"/>
        <v>0</v>
      </c>
      <c r="BR41" s="440">
        <f t="shared" ref="BR41:CH41" si="33">BR42</f>
        <v>0</v>
      </c>
      <c r="BS41" s="440">
        <f t="shared" si="33"/>
        <v>0</v>
      </c>
      <c r="BT41" s="440">
        <f t="shared" si="33"/>
        <v>0</v>
      </c>
      <c r="BU41" s="440">
        <f t="shared" si="33"/>
        <v>0</v>
      </c>
      <c r="BV41" s="440">
        <f t="shared" si="33"/>
        <v>0</v>
      </c>
      <c r="BW41" s="440">
        <f t="shared" si="33"/>
        <v>0</v>
      </c>
      <c r="BX41" s="440">
        <f t="shared" si="33"/>
        <v>147000</v>
      </c>
      <c r="BY41" s="440">
        <f t="shared" si="33"/>
        <v>0</v>
      </c>
      <c r="BZ41" s="440">
        <f t="shared" si="33"/>
        <v>100000</v>
      </c>
      <c r="CA41" s="440">
        <f t="shared" si="33"/>
        <v>0</v>
      </c>
      <c r="CB41" s="440">
        <f t="shared" si="33"/>
        <v>0</v>
      </c>
      <c r="CC41" s="440">
        <f t="shared" si="33"/>
        <v>0</v>
      </c>
      <c r="CD41" s="440">
        <f t="shared" si="33"/>
        <v>0</v>
      </c>
      <c r="CE41" s="440">
        <f t="shared" si="33"/>
        <v>0</v>
      </c>
      <c r="CF41" s="457">
        <f t="shared" si="33"/>
        <v>0</v>
      </c>
      <c r="CG41" s="440">
        <f t="shared" si="33"/>
        <v>0</v>
      </c>
      <c r="CH41" s="440">
        <f t="shared" si="33"/>
        <v>0</v>
      </c>
    </row>
    <row r="42" ht="24.95" customHeight="1" spans="1:86">
      <c r="A42" s="438" t="s">
        <v>107</v>
      </c>
      <c r="B42" s="438" t="s">
        <v>107</v>
      </c>
      <c r="C42" s="439">
        <v>2120199</v>
      </c>
      <c r="D42" s="438" t="s">
        <v>107</v>
      </c>
      <c r="E42" s="439" t="s">
        <v>152</v>
      </c>
      <c r="F42" s="440">
        <v>676510.65</v>
      </c>
      <c r="G42" s="440">
        <v>429510.65</v>
      </c>
      <c r="H42" s="440">
        <v>316266.89</v>
      </c>
      <c r="I42" s="440">
        <v>132432</v>
      </c>
      <c r="J42" s="440">
        <v>15444</v>
      </c>
      <c r="K42" s="440">
        <v>0</v>
      </c>
      <c r="L42" s="440">
        <v>4644</v>
      </c>
      <c r="M42" s="440">
        <v>0</v>
      </c>
      <c r="N42" s="440">
        <v>0</v>
      </c>
      <c r="O42" s="440">
        <v>0</v>
      </c>
      <c r="P42" s="440">
        <v>10800</v>
      </c>
      <c r="Q42" s="440">
        <v>0</v>
      </c>
      <c r="R42" s="440">
        <v>0</v>
      </c>
      <c r="S42" s="440">
        <v>0</v>
      </c>
      <c r="T42" s="440">
        <v>164040</v>
      </c>
      <c r="U42" s="440">
        <v>104640</v>
      </c>
      <c r="V42" s="440">
        <v>59400</v>
      </c>
      <c r="W42" s="440">
        <v>0</v>
      </c>
      <c r="X42" s="440">
        <v>0</v>
      </c>
      <c r="Y42" s="440">
        <v>0</v>
      </c>
      <c r="Z42" s="440">
        <v>0</v>
      </c>
      <c r="AA42" s="440">
        <v>4350.89</v>
      </c>
      <c r="AB42" s="440">
        <v>3625.74</v>
      </c>
      <c r="AC42" s="440">
        <v>725.15</v>
      </c>
      <c r="AD42" s="440">
        <v>0</v>
      </c>
      <c r="AE42" s="440">
        <v>0</v>
      </c>
      <c r="AF42" s="440">
        <v>0</v>
      </c>
      <c r="AG42" s="440">
        <v>0</v>
      </c>
      <c r="AH42" s="440">
        <v>0</v>
      </c>
      <c r="AI42" s="440">
        <v>0</v>
      </c>
      <c r="AJ42" s="440">
        <v>0</v>
      </c>
      <c r="AK42" s="440">
        <v>113243.76</v>
      </c>
      <c r="AL42" s="440">
        <v>48450</v>
      </c>
      <c r="AM42" s="440">
        <v>0</v>
      </c>
      <c r="AN42" s="440">
        <v>54000</v>
      </c>
      <c r="AO42" s="440">
        <v>0</v>
      </c>
      <c r="AP42" s="440">
        <v>3972.96</v>
      </c>
      <c r="AQ42" s="440">
        <v>1986.48</v>
      </c>
      <c r="AR42" s="440">
        <v>4834.32</v>
      </c>
      <c r="AS42" s="440">
        <v>0</v>
      </c>
      <c r="AT42" s="440">
        <v>0</v>
      </c>
      <c r="AU42" s="440">
        <v>0</v>
      </c>
      <c r="AV42" s="440">
        <v>0</v>
      </c>
      <c r="AW42" s="440">
        <v>0</v>
      </c>
      <c r="AX42" s="440">
        <v>0</v>
      </c>
      <c r="AY42" s="440">
        <v>0</v>
      </c>
      <c r="AZ42" s="440">
        <v>0</v>
      </c>
      <c r="BA42" s="440">
        <v>0</v>
      </c>
      <c r="BB42" s="440">
        <v>0</v>
      </c>
      <c r="BC42" s="440">
        <v>0</v>
      </c>
      <c r="BD42" s="440">
        <v>0</v>
      </c>
      <c r="BE42" s="440">
        <v>0</v>
      </c>
      <c r="BF42" s="440">
        <v>0</v>
      </c>
      <c r="BG42" s="440">
        <v>0</v>
      </c>
      <c r="BH42" s="440">
        <v>247000</v>
      </c>
      <c r="BI42" s="440">
        <v>0</v>
      </c>
      <c r="BJ42" s="440">
        <v>0</v>
      </c>
      <c r="BK42" s="440">
        <v>0</v>
      </c>
      <c r="BL42" s="440">
        <v>0</v>
      </c>
      <c r="BM42" s="440">
        <v>0</v>
      </c>
      <c r="BN42" s="440">
        <v>0</v>
      </c>
      <c r="BO42" s="440">
        <v>0</v>
      </c>
      <c r="BP42" s="440">
        <v>0</v>
      </c>
      <c r="BQ42" s="440">
        <v>0</v>
      </c>
      <c r="BR42" s="440">
        <v>0</v>
      </c>
      <c r="BS42" s="440">
        <v>0</v>
      </c>
      <c r="BT42" s="440">
        <v>0</v>
      </c>
      <c r="BU42" s="440">
        <v>0</v>
      </c>
      <c r="BV42" s="440">
        <v>0</v>
      </c>
      <c r="BW42" s="440">
        <v>0</v>
      </c>
      <c r="BX42" s="440">
        <v>147000</v>
      </c>
      <c r="BY42" s="440">
        <v>0</v>
      </c>
      <c r="BZ42" s="440">
        <v>100000</v>
      </c>
      <c r="CA42" s="440">
        <v>0</v>
      </c>
      <c r="CB42" s="440">
        <v>0</v>
      </c>
      <c r="CC42" s="440">
        <v>0</v>
      </c>
      <c r="CD42" s="440">
        <v>0</v>
      </c>
      <c r="CE42" s="440">
        <v>0</v>
      </c>
      <c r="CF42" s="457">
        <v>0</v>
      </c>
      <c r="CG42" s="440">
        <v>0</v>
      </c>
      <c r="CH42" s="440">
        <v>0</v>
      </c>
    </row>
    <row r="43" ht="24.95" customHeight="1" spans="1:86">
      <c r="A43" s="438"/>
      <c r="B43" s="438" t="s">
        <v>153</v>
      </c>
      <c r="C43" s="439"/>
      <c r="D43" s="438"/>
      <c r="E43" s="439" t="s">
        <v>154</v>
      </c>
      <c r="F43" s="440">
        <f t="shared" ref="F43:BQ43" si="34">F44</f>
        <v>40000</v>
      </c>
      <c r="G43" s="440">
        <f t="shared" si="34"/>
        <v>0</v>
      </c>
      <c r="H43" s="440">
        <f t="shared" si="34"/>
        <v>0</v>
      </c>
      <c r="I43" s="440">
        <f t="shared" si="34"/>
        <v>0</v>
      </c>
      <c r="J43" s="440">
        <f t="shared" si="34"/>
        <v>0</v>
      </c>
      <c r="K43" s="440">
        <f t="shared" si="34"/>
        <v>0</v>
      </c>
      <c r="L43" s="440">
        <f t="shared" si="34"/>
        <v>0</v>
      </c>
      <c r="M43" s="440">
        <f t="shared" si="34"/>
        <v>0</v>
      </c>
      <c r="N43" s="440">
        <f t="shared" si="34"/>
        <v>0</v>
      </c>
      <c r="O43" s="440">
        <f t="shared" si="34"/>
        <v>0</v>
      </c>
      <c r="P43" s="440">
        <f t="shared" si="34"/>
        <v>0</v>
      </c>
      <c r="Q43" s="440">
        <f t="shared" si="34"/>
        <v>0</v>
      </c>
      <c r="R43" s="440">
        <f t="shared" si="34"/>
        <v>0</v>
      </c>
      <c r="S43" s="440">
        <f t="shared" si="34"/>
        <v>0</v>
      </c>
      <c r="T43" s="440">
        <f t="shared" si="34"/>
        <v>0</v>
      </c>
      <c r="U43" s="440">
        <f t="shared" si="34"/>
        <v>0</v>
      </c>
      <c r="V43" s="440">
        <f t="shared" si="34"/>
        <v>0</v>
      </c>
      <c r="W43" s="440">
        <f t="shared" si="34"/>
        <v>0</v>
      </c>
      <c r="X43" s="440">
        <f t="shared" si="34"/>
        <v>0</v>
      </c>
      <c r="Y43" s="440">
        <f t="shared" si="34"/>
        <v>0</v>
      </c>
      <c r="Z43" s="440">
        <f t="shared" si="34"/>
        <v>0</v>
      </c>
      <c r="AA43" s="440">
        <f t="shared" si="34"/>
        <v>0</v>
      </c>
      <c r="AB43" s="440">
        <f t="shared" si="34"/>
        <v>0</v>
      </c>
      <c r="AC43" s="440">
        <f t="shared" si="34"/>
        <v>0</v>
      </c>
      <c r="AD43" s="440">
        <f t="shared" si="34"/>
        <v>0</v>
      </c>
      <c r="AE43" s="440">
        <f t="shared" si="34"/>
        <v>0</v>
      </c>
      <c r="AF43" s="440">
        <f t="shared" si="34"/>
        <v>0</v>
      </c>
      <c r="AG43" s="440">
        <f t="shared" si="34"/>
        <v>0</v>
      </c>
      <c r="AH43" s="440">
        <f t="shared" si="34"/>
        <v>0</v>
      </c>
      <c r="AI43" s="440">
        <f t="shared" si="34"/>
        <v>0</v>
      </c>
      <c r="AJ43" s="440">
        <f t="shared" si="34"/>
        <v>0</v>
      </c>
      <c r="AK43" s="440">
        <f t="shared" si="34"/>
        <v>0</v>
      </c>
      <c r="AL43" s="440">
        <f t="shared" si="34"/>
        <v>0</v>
      </c>
      <c r="AM43" s="440">
        <f t="shared" si="34"/>
        <v>0</v>
      </c>
      <c r="AN43" s="440">
        <f t="shared" si="34"/>
        <v>0</v>
      </c>
      <c r="AO43" s="440">
        <f t="shared" si="34"/>
        <v>0</v>
      </c>
      <c r="AP43" s="440">
        <f t="shared" si="34"/>
        <v>0</v>
      </c>
      <c r="AQ43" s="440">
        <f t="shared" si="34"/>
        <v>0</v>
      </c>
      <c r="AR43" s="440">
        <f t="shared" si="34"/>
        <v>0</v>
      </c>
      <c r="AS43" s="440">
        <f t="shared" si="34"/>
        <v>0</v>
      </c>
      <c r="AT43" s="440">
        <f t="shared" si="34"/>
        <v>0</v>
      </c>
      <c r="AU43" s="440">
        <f t="shared" si="34"/>
        <v>0</v>
      </c>
      <c r="AV43" s="440">
        <f t="shared" si="34"/>
        <v>0</v>
      </c>
      <c r="AW43" s="440">
        <f t="shared" si="34"/>
        <v>0</v>
      </c>
      <c r="AX43" s="440">
        <f t="shared" si="34"/>
        <v>0</v>
      </c>
      <c r="AY43" s="440">
        <f t="shared" si="34"/>
        <v>0</v>
      </c>
      <c r="AZ43" s="440">
        <f t="shared" si="34"/>
        <v>0</v>
      </c>
      <c r="BA43" s="440">
        <f t="shared" si="34"/>
        <v>0</v>
      </c>
      <c r="BB43" s="440">
        <f t="shared" si="34"/>
        <v>0</v>
      </c>
      <c r="BC43" s="440">
        <f t="shared" si="34"/>
        <v>0</v>
      </c>
      <c r="BD43" s="440">
        <f t="shared" si="34"/>
        <v>0</v>
      </c>
      <c r="BE43" s="440">
        <f t="shared" si="34"/>
        <v>0</v>
      </c>
      <c r="BF43" s="440">
        <f t="shared" si="34"/>
        <v>0</v>
      </c>
      <c r="BG43" s="440">
        <f t="shared" si="34"/>
        <v>0</v>
      </c>
      <c r="BH43" s="440">
        <f t="shared" si="34"/>
        <v>40000</v>
      </c>
      <c r="BI43" s="440">
        <f t="shared" si="34"/>
        <v>0</v>
      </c>
      <c r="BJ43" s="440">
        <f t="shared" si="34"/>
        <v>0</v>
      </c>
      <c r="BK43" s="440">
        <f t="shared" si="34"/>
        <v>0</v>
      </c>
      <c r="BL43" s="440">
        <f t="shared" si="34"/>
        <v>0</v>
      </c>
      <c r="BM43" s="440">
        <f t="shared" si="34"/>
        <v>0</v>
      </c>
      <c r="BN43" s="440">
        <f t="shared" si="34"/>
        <v>0</v>
      </c>
      <c r="BO43" s="440">
        <f t="shared" si="34"/>
        <v>0</v>
      </c>
      <c r="BP43" s="440">
        <f t="shared" si="34"/>
        <v>0</v>
      </c>
      <c r="BQ43" s="440">
        <f t="shared" si="34"/>
        <v>0</v>
      </c>
      <c r="BR43" s="440">
        <f t="shared" ref="BR43:CH43" si="35">BR44</f>
        <v>0</v>
      </c>
      <c r="BS43" s="440">
        <f t="shared" si="35"/>
        <v>0</v>
      </c>
      <c r="BT43" s="440">
        <f t="shared" si="35"/>
        <v>0</v>
      </c>
      <c r="BU43" s="440">
        <f t="shared" si="35"/>
        <v>0</v>
      </c>
      <c r="BV43" s="440">
        <f t="shared" si="35"/>
        <v>0</v>
      </c>
      <c r="BW43" s="440">
        <f t="shared" si="35"/>
        <v>0</v>
      </c>
      <c r="BX43" s="440">
        <f t="shared" si="35"/>
        <v>0</v>
      </c>
      <c r="BY43" s="440">
        <f t="shared" si="35"/>
        <v>0</v>
      </c>
      <c r="BZ43" s="440">
        <f t="shared" si="35"/>
        <v>0</v>
      </c>
      <c r="CA43" s="440">
        <f t="shared" si="35"/>
        <v>0</v>
      </c>
      <c r="CB43" s="440">
        <f t="shared" si="35"/>
        <v>0</v>
      </c>
      <c r="CC43" s="440">
        <f t="shared" si="35"/>
        <v>0</v>
      </c>
      <c r="CD43" s="440">
        <f t="shared" si="35"/>
        <v>0</v>
      </c>
      <c r="CE43" s="440">
        <f t="shared" si="35"/>
        <v>0</v>
      </c>
      <c r="CF43" s="457">
        <f t="shared" si="35"/>
        <v>0</v>
      </c>
      <c r="CG43" s="440">
        <f t="shared" si="35"/>
        <v>0</v>
      </c>
      <c r="CH43" s="440">
        <f t="shared" si="35"/>
        <v>40000</v>
      </c>
    </row>
    <row r="44" ht="24.95" customHeight="1" spans="1:86">
      <c r="A44" s="438" t="s">
        <v>107</v>
      </c>
      <c r="B44" s="438" t="s">
        <v>107</v>
      </c>
      <c r="C44" s="439">
        <v>2121499</v>
      </c>
      <c r="D44" s="438" t="s">
        <v>107</v>
      </c>
      <c r="E44" s="439" t="s">
        <v>155</v>
      </c>
      <c r="F44" s="440">
        <v>40000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0</v>
      </c>
      <c r="N44" s="440">
        <v>0</v>
      </c>
      <c r="O44" s="440">
        <v>0</v>
      </c>
      <c r="P44" s="440">
        <v>0</v>
      </c>
      <c r="Q44" s="440">
        <v>0</v>
      </c>
      <c r="R44" s="440">
        <v>0</v>
      </c>
      <c r="S44" s="440">
        <v>0</v>
      </c>
      <c r="T44" s="440">
        <v>0</v>
      </c>
      <c r="U44" s="440">
        <v>0</v>
      </c>
      <c r="V44" s="440">
        <v>0</v>
      </c>
      <c r="W44" s="440">
        <v>0</v>
      </c>
      <c r="X44" s="440">
        <v>0</v>
      </c>
      <c r="Y44" s="440">
        <v>0</v>
      </c>
      <c r="Z44" s="440">
        <v>0</v>
      </c>
      <c r="AA44" s="440">
        <v>0</v>
      </c>
      <c r="AB44" s="440">
        <v>0</v>
      </c>
      <c r="AC44" s="440">
        <v>0</v>
      </c>
      <c r="AD44" s="440">
        <v>0</v>
      </c>
      <c r="AE44" s="440">
        <v>0</v>
      </c>
      <c r="AF44" s="440">
        <v>0</v>
      </c>
      <c r="AG44" s="440">
        <v>0</v>
      </c>
      <c r="AH44" s="440">
        <v>0</v>
      </c>
      <c r="AI44" s="440">
        <v>0</v>
      </c>
      <c r="AJ44" s="440">
        <v>0</v>
      </c>
      <c r="AK44" s="440">
        <v>0</v>
      </c>
      <c r="AL44" s="440">
        <v>0</v>
      </c>
      <c r="AM44" s="440">
        <v>0</v>
      </c>
      <c r="AN44" s="440">
        <v>0</v>
      </c>
      <c r="AO44" s="440">
        <v>0</v>
      </c>
      <c r="AP44" s="440">
        <v>0</v>
      </c>
      <c r="AQ44" s="440">
        <v>0</v>
      </c>
      <c r="AR44" s="440">
        <v>0</v>
      </c>
      <c r="AS44" s="440">
        <v>0</v>
      </c>
      <c r="AT44" s="440">
        <v>0</v>
      </c>
      <c r="AU44" s="440">
        <v>0</v>
      </c>
      <c r="AV44" s="440">
        <v>0</v>
      </c>
      <c r="AW44" s="440">
        <v>0</v>
      </c>
      <c r="AX44" s="440">
        <v>0</v>
      </c>
      <c r="AY44" s="440">
        <v>0</v>
      </c>
      <c r="AZ44" s="440">
        <v>0</v>
      </c>
      <c r="BA44" s="440">
        <v>0</v>
      </c>
      <c r="BB44" s="440">
        <v>0</v>
      </c>
      <c r="BC44" s="440">
        <v>0</v>
      </c>
      <c r="BD44" s="440">
        <v>0</v>
      </c>
      <c r="BE44" s="440">
        <v>0</v>
      </c>
      <c r="BF44" s="440">
        <v>0</v>
      </c>
      <c r="BG44" s="440">
        <v>0</v>
      </c>
      <c r="BH44" s="440">
        <v>40000</v>
      </c>
      <c r="BI44" s="440">
        <v>0</v>
      </c>
      <c r="BJ44" s="440">
        <v>0</v>
      </c>
      <c r="BK44" s="440">
        <v>0</v>
      </c>
      <c r="BL44" s="440">
        <v>0</v>
      </c>
      <c r="BM44" s="440">
        <v>0</v>
      </c>
      <c r="BN44" s="440">
        <v>0</v>
      </c>
      <c r="BO44" s="440">
        <v>0</v>
      </c>
      <c r="BP44" s="440">
        <v>0</v>
      </c>
      <c r="BQ44" s="440">
        <v>0</v>
      </c>
      <c r="BR44" s="440">
        <v>0</v>
      </c>
      <c r="BS44" s="440">
        <v>0</v>
      </c>
      <c r="BT44" s="440">
        <v>0</v>
      </c>
      <c r="BU44" s="440">
        <v>0</v>
      </c>
      <c r="BV44" s="440">
        <v>0</v>
      </c>
      <c r="BW44" s="440">
        <v>0</v>
      </c>
      <c r="BX44" s="440">
        <v>0</v>
      </c>
      <c r="BY44" s="440">
        <v>0</v>
      </c>
      <c r="BZ44" s="440">
        <v>0</v>
      </c>
      <c r="CA44" s="440">
        <v>0</v>
      </c>
      <c r="CB44" s="440">
        <v>0</v>
      </c>
      <c r="CC44" s="440">
        <v>0</v>
      </c>
      <c r="CD44" s="440">
        <v>0</v>
      </c>
      <c r="CE44" s="440">
        <v>0</v>
      </c>
      <c r="CF44" s="457">
        <v>0</v>
      </c>
      <c r="CG44" s="440">
        <v>0</v>
      </c>
      <c r="CH44" s="440">
        <v>40000</v>
      </c>
    </row>
    <row r="45" ht="24.95" customHeight="1" spans="1:86">
      <c r="A45" s="438" t="s">
        <v>156</v>
      </c>
      <c r="B45" s="438"/>
      <c r="C45" s="439"/>
      <c r="D45" s="438"/>
      <c r="E45" s="439" t="s">
        <v>157</v>
      </c>
      <c r="F45" s="440">
        <f t="shared" ref="F45:BQ45" si="36">F46+F48</f>
        <v>2168753.21</v>
      </c>
      <c r="G45" s="440">
        <f t="shared" si="36"/>
        <v>1299455.21</v>
      </c>
      <c r="H45" s="440">
        <f t="shared" si="36"/>
        <v>959294.21</v>
      </c>
      <c r="I45" s="440">
        <f t="shared" si="36"/>
        <v>402264</v>
      </c>
      <c r="J45" s="440">
        <f t="shared" si="36"/>
        <v>46332</v>
      </c>
      <c r="K45" s="440">
        <f t="shared" si="36"/>
        <v>0</v>
      </c>
      <c r="L45" s="440">
        <f t="shared" si="36"/>
        <v>13932</v>
      </c>
      <c r="M45" s="440">
        <f t="shared" si="36"/>
        <v>0</v>
      </c>
      <c r="N45" s="440">
        <f t="shared" si="36"/>
        <v>0</v>
      </c>
      <c r="O45" s="440">
        <f t="shared" si="36"/>
        <v>0</v>
      </c>
      <c r="P45" s="440">
        <f t="shared" si="36"/>
        <v>32400</v>
      </c>
      <c r="Q45" s="440">
        <f t="shared" si="36"/>
        <v>0</v>
      </c>
      <c r="R45" s="440">
        <f t="shared" si="36"/>
        <v>0</v>
      </c>
      <c r="S45" s="440">
        <f t="shared" si="36"/>
        <v>0</v>
      </c>
      <c r="T45" s="440">
        <f t="shared" si="36"/>
        <v>497460</v>
      </c>
      <c r="U45" s="440">
        <f t="shared" si="36"/>
        <v>319260</v>
      </c>
      <c r="V45" s="440">
        <f t="shared" si="36"/>
        <v>178200</v>
      </c>
      <c r="W45" s="440">
        <f t="shared" si="36"/>
        <v>0</v>
      </c>
      <c r="X45" s="440">
        <f t="shared" si="36"/>
        <v>0</v>
      </c>
      <c r="Y45" s="440">
        <f t="shared" si="36"/>
        <v>0</v>
      </c>
      <c r="Z45" s="440">
        <f t="shared" si="36"/>
        <v>0</v>
      </c>
      <c r="AA45" s="440">
        <f t="shared" si="36"/>
        <v>13238.21</v>
      </c>
      <c r="AB45" s="440">
        <f t="shared" si="36"/>
        <v>11031.84</v>
      </c>
      <c r="AC45" s="440">
        <f t="shared" si="36"/>
        <v>2206.37</v>
      </c>
      <c r="AD45" s="440">
        <f t="shared" si="36"/>
        <v>0</v>
      </c>
      <c r="AE45" s="440">
        <f t="shared" si="36"/>
        <v>0</v>
      </c>
      <c r="AF45" s="440">
        <f t="shared" si="36"/>
        <v>0</v>
      </c>
      <c r="AG45" s="440">
        <f t="shared" si="36"/>
        <v>0</v>
      </c>
      <c r="AH45" s="440">
        <f t="shared" si="36"/>
        <v>0</v>
      </c>
      <c r="AI45" s="440">
        <f t="shared" si="36"/>
        <v>0</v>
      </c>
      <c r="AJ45" s="440">
        <f t="shared" si="36"/>
        <v>0</v>
      </c>
      <c r="AK45" s="440">
        <f t="shared" si="36"/>
        <v>340161</v>
      </c>
      <c r="AL45" s="440">
        <f t="shared" si="36"/>
        <v>145350</v>
      </c>
      <c r="AM45" s="440">
        <f t="shared" si="36"/>
        <v>0</v>
      </c>
      <c r="AN45" s="440">
        <f t="shared" si="36"/>
        <v>162000</v>
      </c>
      <c r="AO45" s="440">
        <f t="shared" si="36"/>
        <v>0</v>
      </c>
      <c r="AP45" s="440">
        <f t="shared" si="36"/>
        <v>12067.92</v>
      </c>
      <c r="AQ45" s="440">
        <f t="shared" si="36"/>
        <v>6033.96</v>
      </c>
      <c r="AR45" s="440">
        <f t="shared" si="36"/>
        <v>14709.12</v>
      </c>
      <c r="AS45" s="440">
        <f t="shared" si="36"/>
        <v>0</v>
      </c>
      <c r="AT45" s="440">
        <f t="shared" si="36"/>
        <v>0</v>
      </c>
      <c r="AU45" s="440">
        <f t="shared" si="36"/>
        <v>0</v>
      </c>
      <c r="AV45" s="440">
        <f t="shared" si="36"/>
        <v>0</v>
      </c>
      <c r="AW45" s="440">
        <f t="shared" si="36"/>
        <v>0</v>
      </c>
      <c r="AX45" s="440">
        <f t="shared" si="36"/>
        <v>0</v>
      </c>
      <c r="AY45" s="440">
        <f t="shared" si="36"/>
        <v>0</v>
      </c>
      <c r="AZ45" s="440">
        <f t="shared" si="36"/>
        <v>0</v>
      </c>
      <c r="BA45" s="440">
        <f t="shared" si="36"/>
        <v>0</v>
      </c>
      <c r="BB45" s="440">
        <f t="shared" si="36"/>
        <v>0</v>
      </c>
      <c r="BC45" s="440">
        <f t="shared" si="36"/>
        <v>0</v>
      </c>
      <c r="BD45" s="440">
        <f t="shared" si="36"/>
        <v>0</v>
      </c>
      <c r="BE45" s="440">
        <f t="shared" si="36"/>
        <v>0</v>
      </c>
      <c r="BF45" s="440">
        <f t="shared" si="36"/>
        <v>0</v>
      </c>
      <c r="BG45" s="440">
        <f t="shared" si="36"/>
        <v>0</v>
      </c>
      <c r="BH45" s="440">
        <f t="shared" si="36"/>
        <v>869298</v>
      </c>
      <c r="BI45" s="440">
        <f t="shared" si="36"/>
        <v>853498</v>
      </c>
      <c r="BJ45" s="440">
        <f t="shared" si="36"/>
        <v>566448</v>
      </c>
      <c r="BK45" s="440">
        <f t="shared" si="36"/>
        <v>60000</v>
      </c>
      <c r="BL45" s="440">
        <f t="shared" si="36"/>
        <v>80000</v>
      </c>
      <c r="BM45" s="440">
        <f t="shared" si="36"/>
        <v>56324</v>
      </c>
      <c r="BN45" s="440">
        <f t="shared" si="36"/>
        <v>0</v>
      </c>
      <c r="BO45" s="440">
        <f t="shared" si="36"/>
        <v>10726</v>
      </c>
      <c r="BP45" s="440">
        <f t="shared" si="36"/>
        <v>80000</v>
      </c>
      <c r="BQ45" s="440">
        <f t="shared" si="36"/>
        <v>0</v>
      </c>
      <c r="BR45" s="440">
        <f t="shared" ref="BR45:CH45" si="37">BR46+BR48</f>
        <v>0</v>
      </c>
      <c r="BS45" s="440">
        <f t="shared" si="37"/>
        <v>0</v>
      </c>
      <c r="BT45" s="440">
        <f t="shared" si="37"/>
        <v>0</v>
      </c>
      <c r="BU45" s="440">
        <f t="shared" si="37"/>
        <v>0</v>
      </c>
      <c r="BV45" s="440">
        <f t="shared" si="37"/>
        <v>0</v>
      </c>
      <c r="BW45" s="440">
        <f t="shared" si="37"/>
        <v>0</v>
      </c>
      <c r="BX45" s="440">
        <f t="shared" si="37"/>
        <v>0</v>
      </c>
      <c r="BY45" s="440">
        <f t="shared" si="37"/>
        <v>0</v>
      </c>
      <c r="BZ45" s="440">
        <f t="shared" si="37"/>
        <v>0</v>
      </c>
      <c r="CA45" s="440">
        <f t="shared" si="37"/>
        <v>0</v>
      </c>
      <c r="CB45" s="440">
        <f t="shared" si="37"/>
        <v>0</v>
      </c>
      <c r="CC45" s="440">
        <f t="shared" si="37"/>
        <v>15800</v>
      </c>
      <c r="CD45" s="440">
        <f t="shared" si="37"/>
        <v>0</v>
      </c>
      <c r="CE45" s="440">
        <f t="shared" si="37"/>
        <v>0</v>
      </c>
      <c r="CF45" s="457">
        <f t="shared" si="37"/>
        <v>0</v>
      </c>
      <c r="CG45" s="440">
        <f t="shared" si="37"/>
        <v>0</v>
      </c>
      <c r="CH45" s="440">
        <f t="shared" si="37"/>
        <v>0</v>
      </c>
    </row>
    <row r="46" ht="24.95" customHeight="1" spans="1:86">
      <c r="A46" s="438"/>
      <c r="B46" s="438" t="s">
        <v>158</v>
      </c>
      <c r="C46" s="439"/>
      <c r="D46" s="438"/>
      <c r="E46" s="439" t="s">
        <v>159</v>
      </c>
      <c r="F46" s="440">
        <f t="shared" ref="F46:BQ46" si="38">F47</f>
        <v>1299455.21</v>
      </c>
      <c r="G46" s="440">
        <f t="shared" si="38"/>
        <v>1299455.21</v>
      </c>
      <c r="H46" s="440">
        <f t="shared" si="38"/>
        <v>959294.21</v>
      </c>
      <c r="I46" s="440">
        <f t="shared" si="38"/>
        <v>402264</v>
      </c>
      <c r="J46" s="440">
        <f t="shared" si="38"/>
        <v>46332</v>
      </c>
      <c r="K46" s="440">
        <f t="shared" si="38"/>
        <v>0</v>
      </c>
      <c r="L46" s="440">
        <f t="shared" si="38"/>
        <v>13932</v>
      </c>
      <c r="M46" s="440">
        <f t="shared" si="38"/>
        <v>0</v>
      </c>
      <c r="N46" s="440">
        <f t="shared" si="38"/>
        <v>0</v>
      </c>
      <c r="O46" s="440">
        <f t="shared" si="38"/>
        <v>0</v>
      </c>
      <c r="P46" s="440">
        <f t="shared" si="38"/>
        <v>32400</v>
      </c>
      <c r="Q46" s="440">
        <f t="shared" si="38"/>
        <v>0</v>
      </c>
      <c r="R46" s="440">
        <f t="shared" si="38"/>
        <v>0</v>
      </c>
      <c r="S46" s="440">
        <f t="shared" si="38"/>
        <v>0</v>
      </c>
      <c r="T46" s="440">
        <f t="shared" si="38"/>
        <v>497460</v>
      </c>
      <c r="U46" s="440">
        <f t="shared" si="38"/>
        <v>319260</v>
      </c>
      <c r="V46" s="440">
        <f t="shared" si="38"/>
        <v>178200</v>
      </c>
      <c r="W46" s="440">
        <f t="shared" si="38"/>
        <v>0</v>
      </c>
      <c r="X46" s="440">
        <f t="shared" si="38"/>
        <v>0</v>
      </c>
      <c r="Y46" s="440">
        <f t="shared" si="38"/>
        <v>0</v>
      </c>
      <c r="Z46" s="440">
        <f t="shared" si="38"/>
        <v>0</v>
      </c>
      <c r="AA46" s="440">
        <f t="shared" si="38"/>
        <v>13238.21</v>
      </c>
      <c r="AB46" s="440">
        <f t="shared" si="38"/>
        <v>11031.84</v>
      </c>
      <c r="AC46" s="440">
        <f t="shared" si="38"/>
        <v>2206.37</v>
      </c>
      <c r="AD46" s="440">
        <f t="shared" si="38"/>
        <v>0</v>
      </c>
      <c r="AE46" s="440">
        <f t="shared" si="38"/>
        <v>0</v>
      </c>
      <c r="AF46" s="440">
        <f t="shared" si="38"/>
        <v>0</v>
      </c>
      <c r="AG46" s="440">
        <f t="shared" si="38"/>
        <v>0</v>
      </c>
      <c r="AH46" s="440">
        <f t="shared" si="38"/>
        <v>0</v>
      </c>
      <c r="AI46" s="440">
        <f t="shared" si="38"/>
        <v>0</v>
      </c>
      <c r="AJ46" s="440">
        <f t="shared" si="38"/>
        <v>0</v>
      </c>
      <c r="AK46" s="440">
        <f t="shared" si="38"/>
        <v>340161</v>
      </c>
      <c r="AL46" s="440">
        <f t="shared" si="38"/>
        <v>145350</v>
      </c>
      <c r="AM46" s="440">
        <f t="shared" si="38"/>
        <v>0</v>
      </c>
      <c r="AN46" s="440">
        <f t="shared" si="38"/>
        <v>162000</v>
      </c>
      <c r="AO46" s="440">
        <f t="shared" si="38"/>
        <v>0</v>
      </c>
      <c r="AP46" s="440">
        <f t="shared" si="38"/>
        <v>12067.92</v>
      </c>
      <c r="AQ46" s="440">
        <f t="shared" si="38"/>
        <v>6033.96</v>
      </c>
      <c r="AR46" s="440">
        <f t="shared" si="38"/>
        <v>14709.12</v>
      </c>
      <c r="AS46" s="440">
        <f t="shared" si="38"/>
        <v>0</v>
      </c>
      <c r="AT46" s="440">
        <f t="shared" si="38"/>
        <v>0</v>
      </c>
      <c r="AU46" s="440">
        <f t="shared" si="38"/>
        <v>0</v>
      </c>
      <c r="AV46" s="440">
        <f t="shared" si="38"/>
        <v>0</v>
      </c>
      <c r="AW46" s="440">
        <f t="shared" si="38"/>
        <v>0</v>
      </c>
      <c r="AX46" s="440">
        <f t="shared" si="38"/>
        <v>0</v>
      </c>
      <c r="AY46" s="440">
        <f t="shared" si="38"/>
        <v>0</v>
      </c>
      <c r="AZ46" s="440">
        <f t="shared" si="38"/>
        <v>0</v>
      </c>
      <c r="BA46" s="440">
        <f t="shared" si="38"/>
        <v>0</v>
      </c>
      <c r="BB46" s="440">
        <f t="shared" si="38"/>
        <v>0</v>
      </c>
      <c r="BC46" s="440">
        <f t="shared" si="38"/>
        <v>0</v>
      </c>
      <c r="BD46" s="440">
        <f t="shared" si="38"/>
        <v>0</v>
      </c>
      <c r="BE46" s="440">
        <f t="shared" si="38"/>
        <v>0</v>
      </c>
      <c r="BF46" s="440">
        <f t="shared" si="38"/>
        <v>0</v>
      </c>
      <c r="BG46" s="440">
        <f t="shared" si="38"/>
        <v>0</v>
      </c>
      <c r="BH46" s="440">
        <f t="shared" si="38"/>
        <v>0</v>
      </c>
      <c r="BI46" s="440">
        <f t="shared" si="38"/>
        <v>0</v>
      </c>
      <c r="BJ46" s="440">
        <f t="shared" si="38"/>
        <v>0</v>
      </c>
      <c r="BK46" s="440">
        <f t="shared" si="38"/>
        <v>0</v>
      </c>
      <c r="BL46" s="440">
        <f t="shared" si="38"/>
        <v>0</v>
      </c>
      <c r="BM46" s="440">
        <f t="shared" si="38"/>
        <v>0</v>
      </c>
      <c r="BN46" s="440">
        <f t="shared" si="38"/>
        <v>0</v>
      </c>
      <c r="BO46" s="440">
        <f t="shared" si="38"/>
        <v>0</v>
      </c>
      <c r="BP46" s="440">
        <f t="shared" si="38"/>
        <v>0</v>
      </c>
      <c r="BQ46" s="440">
        <f t="shared" si="38"/>
        <v>0</v>
      </c>
      <c r="BR46" s="440">
        <f t="shared" ref="BR46:CH46" si="39">BR47</f>
        <v>0</v>
      </c>
      <c r="BS46" s="440">
        <f t="shared" si="39"/>
        <v>0</v>
      </c>
      <c r="BT46" s="440">
        <f t="shared" si="39"/>
        <v>0</v>
      </c>
      <c r="BU46" s="440">
        <f t="shared" si="39"/>
        <v>0</v>
      </c>
      <c r="BV46" s="440">
        <f t="shared" si="39"/>
        <v>0</v>
      </c>
      <c r="BW46" s="440">
        <f t="shared" si="39"/>
        <v>0</v>
      </c>
      <c r="BX46" s="440">
        <f t="shared" si="39"/>
        <v>0</v>
      </c>
      <c r="BY46" s="440">
        <f t="shared" si="39"/>
        <v>0</v>
      </c>
      <c r="BZ46" s="440">
        <f t="shared" si="39"/>
        <v>0</v>
      </c>
      <c r="CA46" s="440">
        <f t="shared" si="39"/>
        <v>0</v>
      </c>
      <c r="CB46" s="440">
        <f t="shared" si="39"/>
        <v>0</v>
      </c>
      <c r="CC46" s="440">
        <f t="shared" si="39"/>
        <v>0</v>
      </c>
      <c r="CD46" s="440">
        <f t="shared" si="39"/>
        <v>0</v>
      </c>
      <c r="CE46" s="440">
        <f t="shared" si="39"/>
        <v>0</v>
      </c>
      <c r="CF46" s="457">
        <f t="shared" si="39"/>
        <v>0</v>
      </c>
      <c r="CG46" s="440">
        <f t="shared" si="39"/>
        <v>0</v>
      </c>
      <c r="CH46" s="440">
        <f t="shared" si="39"/>
        <v>0</v>
      </c>
    </row>
    <row r="47" ht="24.95" customHeight="1" spans="1:86">
      <c r="A47" s="438" t="s">
        <v>107</v>
      </c>
      <c r="B47" s="438" t="s">
        <v>107</v>
      </c>
      <c r="C47" s="439">
        <v>2130104</v>
      </c>
      <c r="D47" s="438" t="s">
        <v>107</v>
      </c>
      <c r="E47" s="439" t="s">
        <v>160</v>
      </c>
      <c r="F47" s="440">
        <v>1299455.21</v>
      </c>
      <c r="G47" s="440">
        <v>1299455.21</v>
      </c>
      <c r="H47" s="440">
        <v>959294.21</v>
      </c>
      <c r="I47" s="440">
        <v>402264</v>
      </c>
      <c r="J47" s="440">
        <v>46332</v>
      </c>
      <c r="K47" s="440">
        <v>0</v>
      </c>
      <c r="L47" s="440">
        <v>13932</v>
      </c>
      <c r="M47" s="440">
        <v>0</v>
      </c>
      <c r="N47" s="440">
        <v>0</v>
      </c>
      <c r="O47" s="440">
        <v>0</v>
      </c>
      <c r="P47" s="440">
        <v>32400</v>
      </c>
      <c r="Q47" s="440">
        <v>0</v>
      </c>
      <c r="R47" s="440">
        <v>0</v>
      </c>
      <c r="S47" s="440">
        <v>0</v>
      </c>
      <c r="T47" s="440">
        <v>497460</v>
      </c>
      <c r="U47" s="440">
        <v>319260</v>
      </c>
      <c r="V47" s="440">
        <v>178200</v>
      </c>
      <c r="W47" s="440">
        <v>0</v>
      </c>
      <c r="X47" s="440">
        <v>0</v>
      </c>
      <c r="Y47" s="440">
        <v>0</v>
      </c>
      <c r="Z47" s="440">
        <v>0</v>
      </c>
      <c r="AA47" s="440">
        <v>13238.21</v>
      </c>
      <c r="AB47" s="440">
        <v>11031.84</v>
      </c>
      <c r="AC47" s="440">
        <v>2206.37</v>
      </c>
      <c r="AD47" s="440">
        <v>0</v>
      </c>
      <c r="AE47" s="440">
        <v>0</v>
      </c>
      <c r="AF47" s="440">
        <v>0</v>
      </c>
      <c r="AG47" s="440">
        <v>0</v>
      </c>
      <c r="AH47" s="440">
        <v>0</v>
      </c>
      <c r="AI47" s="440">
        <v>0</v>
      </c>
      <c r="AJ47" s="440">
        <v>0</v>
      </c>
      <c r="AK47" s="440">
        <v>340161</v>
      </c>
      <c r="AL47" s="440">
        <v>145350</v>
      </c>
      <c r="AM47" s="440">
        <v>0</v>
      </c>
      <c r="AN47" s="440">
        <v>162000</v>
      </c>
      <c r="AO47" s="440">
        <v>0</v>
      </c>
      <c r="AP47" s="440">
        <v>12067.92</v>
      </c>
      <c r="AQ47" s="440">
        <v>6033.96</v>
      </c>
      <c r="AR47" s="440">
        <v>14709.12</v>
      </c>
      <c r="AS47" s="440">
        <v>0</v>
      </c>
      <c r="AT47" s="440">
        <v>0</v>
      </c>
      <c r="AU47" s="440">
        <v>0</v>
      </c>
      <c r="AV47" s="440">
        <v>0</v>
      </c>
      <c r="AW47" s="440">
        <v>0</v>
      </c>
      <c r="AX47" s="440">
        <v>0</v>
      </c>
      <c r="AY47" s="440">
        <v>0</v>
      </c>
      <c r="AZ47" s="440">
        <v>0</v>
      </c>
      <c r="BA47" s="440">
        <v>0</v>
      </c>
      <c r="BB47" s="440">
        <v>0</v>
      </c>
      <c r="BC47" s="440">
        <v>0</v>
      </c>
      <c r="BD47" s="440">
        <v>0</v>
      </c>
      <c r="BE47" s="440">
        <v>0</v>
      </c>
      <c r="BF47" s="440">
        <v>0</v>
      </c>
      <c r="BG47" s="440">
        <v>0</v>
      </c>
      <c r="BH47" s="440">
        <v>0</v>
      </c>
      <c r="BI47" s="440">
        <v>0</v>
      </c>
      <c r="BJ47" s="440">
        <v>0</v>
      </c>
      <c r="BK47" s="440">
        <v>0</v>
      </c>
      <c r="BL47" s="440">
        <v>0</v>
      </c>
      <c r="BM47" s="440">
        <v>0</v>
      </c>
      <c r="BN47" s="440">
        <v>0</v>
      </c>
      <c r="BO47" s="440">
        <v>0</v>
      </c>
      <c r="BP47" s="440">
        <v>0</v>
      </c>
      <c r="BQ47" s="440">
        <v>0</v>
      </c>
      <c r="BR47" s="440">
        <v>0</v>
      </c>
      <c r="BS47" s="440">
        <v>0</v>
      </c>
      <c r="BT47" s="440">
        <v>0</v>
      </c>
      <c r="BU47" s="440">
        <v>0</v>
      </c>
      <c r="BV47" s="440">
        <v>0</v>
      </c>
      <c r="BW47" s="440">
        <v>0</v>
      </c>
      <c r="BX47" s="440">
        <v>0</v>
      </c>
      <c r="BY47" s="440">
        <v>0</v>
      </c>
      <c r="BZ47" s="440">
        <v>0</v>
      </c>
      <c r="CA47" s="440">
        <v>0</v>
      </c>
      <c r="CB47" s="440">
        <v>0</v>
      </c>
      <c r="CC47" s="440">
        <v>0</v>
      </c>
      <c r="CD47" s="440">
        <v>0</v>
      </c>
      <c r="CE47" s="440">
        <v>0</v>
      </c>
      <c r="CF47" s="457">
        <v>0</v>
      </c>
      <c r="CG47" s="440">
        <v>0</v>
      </c>
      <c r="CH47" s="440">
        <v>0</v>
      </c>
    </row>
    <row r="48" ht="24.95" customHeight="1" spans="1:86">
      <c r="A48" s="438"/>
      <c r="B48" s="438" t="s">
        <v>164</v>
      </c>
      <c r="C48" s="439"/>
      <c r="D48" s="438"/>
      <c r="E48" s="439" t="s">
        <v>165</v>
      </c>
      <c r="F48" s="440">
        <f t="shared" ref="F48:BQ48" si="40">F49</f>
        <v>869298</v>
      </c>
      <c r="G48" s="440">
        <f t="shared" si="40"/>
        <v>0</v>
      </c>
      <c r="H48" s="440">
        <f t="shared" si="40"/>
        <v>0</v>
      </c>
      <c r="I48" s="440">
        <f t="shared" si="40"/>
        <v>0</v>
      </c>
      <c r="J48" s="440">
        <f t="shared" si="40"/>
        <v>0</v>
      </c>
      <c r="K48" s="440">
        <f t="shared" si="40"/>
        <v>0</v>
      </c>
      <c r="L48" s="440">
        <f t="shared" si="40"/>
        <v>0</v>
      </c>
      <c r="M48" s="440">
        <f t="shared" si="40"/>
        <v>0</v>
      </c>
      <c r="N48" s="440">
        <f t="shared" si="40"/>
        <v>0</v>
      </c>
      <c r="O48" s="440">
        <f t="shared" si="40"/>
        <v>0</v>
      </c>
      <c r="P48" s="440">
        <f t="shared" si="40"/>
        <v>0</v>
      </c>
      <c r="Q48" s="440">
        <f t="shared" si="40"/>
        <v>0</v>
      </c>
      <c r="R48" s="440">
        <f t="shared" si="40"/>
        <v>0</v>
      </c>
      <c r="S48" s="440">
        <f t="shared" si="40"/>
        <v>0</v>
      </c>
      <c r="T48" s="440">
        <f t="shared" si="40"/>
        <v>0</v>
      </c>
      <c r="U48" s="440">
        <f t="shared" si="40"/>
        <v>0</v>
      </c>
      <c r="V48" s="440">
        <f t="shared" si="40"/>
        <v>0</v>
      </c>
      <c r="W48" s="440">
        <f t="shared" si="40"/>
        <v>0</v>
      </c>
      <c r="X48" s="440">
        <f t="shared" si="40"/>
        <v>0</v>
      </c>
      <c r="Y48" s="440">
        <f t="shared" si="40"/>
        <v>0</v>
      </c>
      <c r="Z48" s="440">
        <f t="shared" si="40"/>
        <v>0</v>
      </c>
      <c r="AA48" s="440">
        <f t="shared" si="40"/>
        <v>0</v>
      </c>
      <c r="AB48" s="440">
        <f t="shared" si="40"/>
        <v>0</v>
      </c>
      <c r="AC48" s="440">
        <f t="shared" si="40"/>
        <v>0</v>
      </c>
      <c r="AD48" s="440">
        <f t="shared" si="40"/>
        <v>0</v>
      </c>
      <c r="AE48" s="440">
        <f t="shared" si="40"/>
        <v>0</v>
      </c>
      <c r="AF48" s="440">
        <f t="shared" si="40"/>
        <v>0</v>
      </c>
      <c r="AG48" s="440">
        <f t="shared" si="40"/>
        <v>0</v>
      </c>
      <c r="AH48" s="440">
        <f t="shared" si="40"/>
        <v>0</v>
      </c>
      <c r="AI48" s="440">
        <f t="shared" si="40"/>
        <v>0</v>
      </c>
      <c r="AJ48" s="440">
        <f t="shared" si="40"/>
        <v>0</v>
      </c>
      <c r="AK48" s="440">
        <f t="shared" si="40"/>
        <v>0</v>
      </c>
      <c r="AL48" s="440">
        <f t="shared" si="40"/>
        <v>0</v>
      </c>
      <c r="AM48" s="440">
        <f t="shared" si="40"/>
        <v>0</v>
      </c>
      <c r="AN48" s="440">
        <f t="shared" si="40"/>
        <v>0</v>
      </c>
      <c r="AO48" s="440">
        <f t="shared" si="40"/>
        <v>0</v>
      </c>
      <c r="AP48" s="440">
        <f t="shared" si="40"/>
        <v>0</v>
      </c>
      <c r="AQ48" s="440">
        <f t="shared" si="40"/>
        <v>0</v>
      </c>
      <c r="AR48" s="440">
        <f t="shared" si="40"/>
        <v>0</v>
      </c>
      <c r="AS48" s="440">
        <f t="shared" si="40"/>
        <v>0</v>
      </c>
      <c r="AT48" s="440">
        <f t="shared" si="40"/>
        <v>0</v>
      </c>
      <c r="AU48" s="440">
        <f t="shared" si="40"/>
        <v>0</v>
      </c>
      <c r="AV48" s="440">
        <f t="shared" si="40"/>
        <v>0</v>
      </c>
      <c r="AW48" s="440">
        <f t="shared" si="40"/>
        <v>0</v>
      </c>
      <c r="AX48" s="440">
        <f t="shared" si="40"/>
        <v>0</v>
      </c>
      <c r="AY48" s="440">
        <f t="shared" si="40"/>
        <v>0</v>
      </c>
      <c r="AZ48" s="440">
        <f t="shared" si="40"/>
        <v>0</v>
      </c>
      <c r="BA48" s="440">
        <f t="shared" si="40"/>
        <v>0</v>
      </c>
      <c r="BB48" s="440">
        <f t="shared" si="40"/>
        <v>0</v>
      </c>
      <c r="BC48" s="440">
        <f t="shared" si="40"/>
        <v>0</v>
      </c>
      <c r="BD48" s="440">
        <f t="shared" si="40"/>
        <v>0</v>
      </c>
      <c r="BE48" s="440">
        <f t="shared" si="40"/>
        <v>0</v>
      </c>
      <c r="BF48" s="440">
        <f t="shared" si="40"/>
        <v>0</v>
      </c>
      <c r="BG48" s="440">
        <f t="shared" si="40"/>
        <v>0</v>
      </c>
      <c r="BH48" s="440">
        <f t="shared" si="40"/>
        <v>869298</v>
      </c>
      <c r="BI48" s="440">
        <f t="shared" si="40"/>
        <v>853498</v>
      </c>
      <c r="BJ48" s="440">
        <f t="shared" si="40"/>
        <v>566448</v>
      </c>
      <c r="BK48" s="440">
        <f t="shared" si="40"/>
        <v>60000</v>
      </c>
      <c r="BL48" s="440">
        <f t="shared" si="40"/>
        <v>80000</v>
      </c>
      <c r="BM48" s="440">
        <f t="shared" si="40"/>
        <v>56324</v>
      </c>
      <c r="BN48" s="440">
        <f t="shared" si="40"/>
        <v>0</v>
      </c>
      <c r="BO48" s="440">
        <f t="shared" si="40"/>
        <v>10726</v>
      </c>
      <c r="BP48" s="440">
        <f t="shared" si="40"/>
        <v>80000</v>
      </c>
      <c r="BQ48" s="440">
        <f t="shared" si="40"/>
        <v>0</v>
      </c>
      <c r="BR48" s="440">
        <f t="shared" ref="BR48:CH48" si="41">BR49</f>
        <v>0</v>
      </c>
      <c r="BS48" s="440">
        <f t="shared" si="41"/>
        <v>0</v>
      </c>
      <c r="BT48" s="440">
        <f t="shared" si="41"/>
        <v>0</v>
      </c>
      <c r="BU48" s="440">
        <f t="shared" si="41"/>
        <v>0</v>
      </c>
      <c r="BV48" s="440">
        <f t="shared" si="41"/>
        <v>0</v>
      </c>
      <c r="BW48" s="440">
        <f t="shared" si="41"/>
        <v>0</v>
      </c>
      <c r="BX48" s="440">
        <f t="shared" si="41"/>
        <v>0</v>
      </c>
      <c r="BY48" s="440">
        <f t="shared" si="41"/>
        <v>0</v>
      </c>
      <c r="BZ48" s="440">
        <f t="shared" si="41"/>
        <v>0</v>
      </c>
      <c r="CA48" s="440">
        <f t="shared" si="41"/>
        <v>0</v>
      </c>
      <c r="CB48" s="440">
        <f t="shared" si="41"/>
        <v>0</v>
      </c>
      <c r="CC48" s="440">
        <f t="shared" si="41"/>
        <v>15800</v>
      </c>
      <c r="CD48" s="440">
        <f t="shared" si="41"/>
        <v>0</v>
      </c>
      <c r="CE48" s="440">
        <f t="shared" si="41"/>
        <v>0</v>
      </c>
      <c r="CF48" s="457">
        <f t="shared" si="41"/>
        <v>0</v>
      </c>
      <c r="CG48" s="440">
        <f t="shared" si="41"/>
        <v>0</v>
      </c>
      <c r="CH48" s="440">
        <f t="shared" si="41"/>
        <v>0</v>
      </c>
    </row>
    <row r="49" ht="24.95" customHeight="1" spans="1:86">
      <c r="A49" s="438" t="s">
        <v>107</v>
      </c>
      <c r="B49" s="438" t="s">
        <v>107</v>
      </c>
      <c r="C49" s="439">
        <v>2130705</v>
      </c>
      <c r="D49" s="438" t="s">
        <v>107</v>
      </c>
      <c r="E49" s="439" t="s">
        <v>166</v>
      </c>
      <c r="F49" s="440">
        <v>869298</v>
      </c>
      <c r="G49" s="440">
        <v>0</v>
      </c>
      <c r="H49" s="440">
        <v>0</v>
      </c>
      <c r="I49" s="440">
        <v>0</v>
      </c>
      <c r="J49" s="440">
        <v>0</v>
      </c>
      <c r="K49" s="440">
        <v>0</v>
      </c>
      <c r="L49" s="440">
        <v>0</v>
      </c>
      <c r="M49" s="440">
        <v>0</v>
      </c>
      <c r="N49" s="440">
        <v>0</v>
      </c>
      <c r="O49" s="440">
        <v>0</v>
      </c>
      <c r="P49" s="440">
        <v>0</v>
      </c>
      <c r="Q49" s="440">
        <v>0</v>
      </c>
      <c r="R49" s="440">
        <v>0</v>
      </c>
      <c r="S49" s="440">
        <v>0</v>
      </c>
      <c r="T49" s="440">
        <v>0</v>
      </c>
      <c r="U49" s="440">
        <v>0</v>
      </c>
      <c r="V49" s="440">
        <v>0</v>
      </c>
      <c r="W49" s="440">
        <v>0</v>
      </c>
      <c r="X49" s="440">
        <v>0</v>
      </c>
      <c r="Y49" s="440">
        <v>0</v>
      </c>
      <c r="Z49" s="440">
        <v>0</v>
      </c>
      <c r="AA49" s="440">
        <v>0</v>
      </c>
      <c r="AB49" s="440">
        <v>0</v>
      </c>
      <c r="AC49" s="440">
        <v>0</v>
      </c>
      <c r="AD49" s="440">
        <v>0</v>
      </c>
      <c r="AE49" s="440">
        <v>0</v>
      </c>
      <c r="AF49" s="440">
        <v>0</v>
      </c>
      <c r="AG49" s="440">
        <v>0</v>
      </c>
      <c r="AH49" s="440">
        <v>0</v>
      </c>
      <c r="AI49" s="440">
        <v>0</v>
      </c>
      <c r="AJ49" s="440">
        <v>0</v>
      </c>
      <c r="AK49" s="440">
        <v>0</v>
      </c>
      <c r="AL49" s="440">
        <v>0</v>
      </c>
      <c r="AM49" s="440">
        <v>0</v>
      </c>
      <c r="AN49" s="440">
        <v>0</v>
      </c>
      <c r="AO49" s="440">
        <v>0</v>
      </c>
      <c r="AP49" s="440">
        <v>0</v>
      </c>
      <c r="AQ49" s="440">
        <v>0</v>
      </c>
      <c r="AR49" s="440">
        <v>0</v>
      </c>
      <c r="AS49" s="440">
        <v>0</v>
      </c>
      <c r="AT49" s="440">
        <v>0</v>
      </c>
      <c r="AU49" s="440">
        <v>0</v>
      </c>
      <c r="AV49" s="440">
        <v>0</v>
      </c>
      <c r="AW49" s="440">
        <v>0</v>
      </c>
      <c r="AX49" s="440">
        <v>0</v>
      </c>
      <c r="AY49" s="440">
        <v>0</v>
      </c>
      <c r="AZ49" s="440">
        <v>0</v>
      </c>
      <c r="BA49" s="440">
        <v>0</v>
      </c>
      <c r="BB49" s="440">
        <v>0</v>
      </c>
      <c r="BC49" s="440">
        <v>0</v>
      </c>
      <c r="BD49" s="440">
        <v>0</v>
      </c>
      <c r="BE49" s="440">
        <v>0</v>
      </c>
      <c r="BF49" s="440">
        <v>0</v>
      </c>
      <c r="BG49" s="440">
        <v>0</v>
      </c>
      <c r="BH49" s="440">
        <v>869298</v>
      </c>
      <c r="BI49" s="440">
        <v>853498</v>
      </c>
      <c r="BJ49" s="440">
        <v>566448</v>
      </c>
      <c r="BK49" s="440">
        <v>60000</v>
      </c>
      <c r="BL49" s="440">
        <v>80000</v>
      </c>
      <c r="BM49" s="440">
        <v>56324</v>
      </c>
      <c r="BN49" s="440">
        <v>0</v>
      </c>
      <c r="BO49" s="440">
        <v>10726</v>
      </c>
      <c r="BP49" s="440">
        <v>80000</v>
      </c>
      <c r="BQ49" s="440">
        <v>0</v>
      </c>
      <c r="BR49" s="440">
        <v>0</v>
      </c>
      <c r="BS49" s="440">
        <v>0</v>
      </c>
      <c r="BT49" s="440">
        <v>0</v>
      </c>
      <c r="BU49" s="440">
        <v>0</v>
      </c>
      <c r="BV49" s="440">
        <v>0</v>
      </c>
      <c r="BW49" s="440">
        <v>0</v>
      </c>
      <c r="BX49" s="440">
        <v>0</v>
      </c>
      <c r="BY49" s="440">
        <v>0</v>
      </c>
      <c r="BZ49" s="440">
        <v>0</v>
      </c>
      <c r="CA49" s="440">
        <v>0</v>
      </c>
      <c r="CB49" s="440">
        <v>0</v>
      </c>
      <c r="CC49" s="440">
        <v>15800</v>
      </c>
      <c r="CD49" s="440">
        <v>0</v>
      </c>
      <c r="CE49" s="440">
        <v>0</v>
      </c>
      <c r="CF49" s="457">
        <v>0</v>
      </c>
      <c r="CG49" s="440">
        <v>0</v>
      </c>
      <c r="CH49" s="440">
        <v>0</v>
      </c>
    </row>
    <row r="50" ht="24.95" customHeight="1" spans="1:86">
      <c r="A50" s="438" t="s">
        <v>170</v>
      </c>
      <c r="B50" s="438"/>
      <c r="C50" s="439"/>
      <c r="D50" s="438"/>
      <c r="E50" s="439" t="s">
        <v>171</v>
      </c>
      <c r="F50" s="440">
        <f t="shared" ref="F50:BQ50" si="42">F51</f>
        <v>72000</v>
      </c>
      <c r="G50" s="440">
        <f t="shared" si="42"/>
        <v>0</v>
      </c>
      <c r="H50" s="440">
        <f t="shared" si="42"/>
        <v>0</v>
      </c>
      <c r="I50" s="440">
        <f t="shared" si="42"/>
        <v>0</v>
      </c>
      <c r="J50" s="440">
        <f t="shared" si="42"/>
        <v>0</v>
      </c>
      <c r="K50" s="440">
        <f t="shared" si="42"/>
        <v>0</v>
      </c>
      <c r="L50" s="440">
        <f t="shared" si="42"/>
        <v>0</v>
      </c>
      <c r="M50" s="440">
        <f t="shared" si="42"/>
        <v>0</v>
      </c>
      <c r="N50" s="440">
        <f t="shared" si="42"/>
        <v>0</v>
      </c>
      <c r="O50" s="440">
        <f t="shared" si="42"/>
        <v>0</v>
      </c>
      <c r="P50" s="440">
        <f t="shared" si="42"/>
        <v>0</v>
      </c>
      <c r="Q50" s="440">
        <f t="shared" si="42"/>
        <v>0</v>
      </c>
      <c r="R50" s="440">
        <f t="shared" si="42"/>
        <v>0</v>
      </c>
      <c r="S50" s="440">
        <f t="shared" si="42"/>
        <v>0</v>
      </c>
      <c r="T50" s="440">
        <f t="shared" si="42"/>
        <v>0</v>
      </c>
      <c r="U50" s="440">
        <f t="shared" si="42"/>
        <v>0</v>
      </c>
      <c r="V50" s="440">
        <f t="shared" si="42"/>
        <v>0</v>
      </c>
      <c r="W50" s="440">
        <f t="shared" si="42"/>
        <v>0</v>
      </c>
      <c r="X50" s="440">
        <f t="shared" si="42"/>
        <v>0</v>
      </c>
      <c r="Y50" s="440">
        <f t="shared" si="42"/>
        <v>0</v>
      </c>
      <c r="Z50" s="440">
        <f t="shared" si="42"/>
        <v>0</v>
      </c>
      <c r="AA50" s="440">
        <f t="shared" si="42"/>
        <v>0</v>
      </c>
      <c r="AB50" s="440">
        <f t="shared" si="42"/>
        <v>0</v>
      </c>
      <c r="AC50" s="440">
        <f t="shared" si="42"/>
        <v>0</v>
      </c>
      <c r="AD50" s="440">
        <f t="shared" si="42"/>
        <v>0</v>
      </c>
      <c r="AE50" s="440">
        <f t="shared" si="42"/>
        <v>0</v>
      </c>
      <c r="AF50" s="440">
        <f t="shared" si="42"/>
        <v>0</v>
      </c>
      <c r="AG50" s="440">
        <f t="shared" si="42"/>
        <v>0</v>
      </c>
      <c r="AH50" s="440">
        <f t="shared" si="42"/>
        <v>0</v>
      </c>
      <c r="AI50" s="440">
        <f t="shared" si="42"/>
        <v>0</v>
      </c>
      <c r="AJ50" s="440">
        <f t="shared" si="42"/>
        <v>0</v>
      </c>
      <c r="AK50" s="440">
        <f t="shared" si="42"/>
        <v>0</v>
      </c>
      <c r="AL50" s="440">
        <f t="shared" si="42"/>
        <v>0</v>
      </c>
      <c r="AM50" s="440">
        <f t="shared" si="42"/>
        <v>0</v>
      </c>
      <c r="AN50" s="440">
        <f t="shared" si="42"/>
        <v>0</v>
      </c>
      <c r="AO50" s="440">
        <f t="shared" si="42"/>
        <v>0</v>
      </c>
      <c r="AP50" s="440">
        <f t="shared" si="42"/>
        <v>0</v>
      </c>
      <c r="AQ50" s="440">
        <f t="shared" si="42"/>
        <v>0</v>
      </c>
      <c r="AR50" s="440">
        <f t="shared" si="42"/>
        <v>0</v>
      </c>
      <c r="AS50" s="440">
        <f t="shared" si="42"/>
        <v>0</v>
      </c>
      <c r="AT50" s="440">
        <f t="shared" si="42"/>
        <v>0</v>
      </c>
      <c r="AU50" s="440">
        <f t="shared" si="42"/>
        <v>0</v>
      </c>
      <c r="AV50" s="440">
        <f t="shared" si="42"/>
        <v>0</v>
      </c>
      <c r="AW50" s="440">
        <f t="shared" si="42"/>
        <v>0</v>
      </c>
      <c r="AX50" s="440">
        <f t="shared" si="42"/>
        <v>0</v>
      </c>
      <c r="AY50" s="440">
        <f t="shared" si="42"/>
        <v>0</v>
      </c>
      <c r="AZ50" s="440">
        <f t="shared" si="42"/>
        <v>0</v>
      </c>
      <c r="BA50" s="440">
        <f t="shared" si="42"/>
        <v>0</v>
      </c>
      <c r="BB50" s="440">
        <f t="shared" si="42"/>
        <v>0</v>
      </c>
      <c r="BC50" s="440">
        <f t="shared" si="42"/>
        <v>0</v>
      </c>
      <c r="BD50" s="440">
        <f t="shared" si="42"/>
        <v>0</v>
      </c>
      <c r="BE50" s="440">
        <f t="shared" si="42"/>
        <v>0</v>
      </c>
      <c r="BF50" s="440">
        <f t="shared" si="42"/>
        <v>0</v>
      </c>
      <c r="BG50" s="440">
        <f t="shared" si="42"/>
        <v>0</v>
      </c>
      <c r="BH50" s="440">
        <f t="shared" si="42"/>
        <v>72000</v>
      </c>
      <c r="BI50" s="440">
        <f t="shared" si="42"/>
        <v>0</v>
      </c>
      <c r="BJ50" s="440">
        <f t="shared" si="42"/>
        <v>0</v>
      </c>
      <c r="BK50" s="440">
        <f t="shared" si="42"/>
        <v>0</v>
      </c>
      <c r="BL50" s="440">
        <f t="shared" si="42"/>
        <v>0</v>
      </c>
      <c r="BM50" s="440">
        <f t="shared" si="42"/>
        <v>0</v>
      </c>
      <c r="BN50" s="440">
        <f t="shared" si="42"/>
        <v>0</v>
      </c>
      <c r="BO50" s="440">
        <f t="shared" si="42"/>
        <v>0</v>
      </c>
      <c r="BP50" s="440">
        <f t="shared" si="42"/>
        <v>0</v>
      </c>
      <c r="BQ50" s="440">
        <f t="shared" si="42"/>
        <v>0</v>
      </c>
      <c r="BR50" s="440">
        <f t="shared" ref="BR50:CH50" si="43">BR51</f>
        <v>0</v>
      </c>
      <c r="BS50" s="440">
        <f t="shared" si="43"/>
        <v>0</v>
      </c>
      <c r="BT50" s="440">
        <f t="shared" si="43"/>
        <v>0</v>
      </c>
      <c r="BU50" s="440">
        <f t="shared" si="43"/>
        <v>0</v>
      </c>
      <c r="BV50" s="440">
        <f t="shared" si="43"/>
        <v>0</v>
      </c>
      <c r="BW50" s="440">
        <f t="shared" si="43"/>
        <v>0</v>
      </c>
      <c r="BX50" s="440">
        <f t="shared" si="43"/>
        <v>0</v>
      </c>
      <c r="BY50" s="440">
        <f t="shared" si="43"/>
        <v>0</v>
      </c>
      <c r="BZ50" s="440">
        <f t="shared" si="43"/>
        <v>0</v>
      </c>
      <c r="CA50" s="440">
        <f t="shared" si="43"/>
        <v>0</v>
      </c>
      <c r="CB50" s="440">
        <f t="shared" si="43"/>
        <v>72000</v>
      </c>
      <c r="CC50" s="440">
        <f t="shared" si="43"/>
        <v>0</v>
      </c>
      <c r="CD50" s="440">
        <f t="shared" si="43"/>
        <v>0</v>
      </c>
      <c r="CE50" s="440">
        <f t="shared" si="43"/>
        <v>0</v>
      </c>
      <c r="CF50" s="457">
        <f t="shared" si="43"/>
        <v>0</v>
      </c>
      <c r="CG50" s="440">
        <f t="shared" si="43"/>
        <v>0</v>
      </c>
      <c r="CH50" s="440">
        <f t="shared" si="43"/>
        <v>0</v>
      </c>
    </row>
    <row r="51" ht="24.95" customHeight="1" spans="1:86">
      <c r="A51" s="438"/>
      <c r="B51" s="438" t="s">
        <v>172</v>
      </c>
      <c r="C51" s="439"/>
      <c r="D51" s="438"/>
      <c r="E51" s="439" t="s">
        <v>173</v>
      </c>
      <c r="F51" s="440">
        <f t="shared" ref="F51:BQ51" si="44">F52</f>
        <v>72000</v>
      </c>
      <c r="G51" s="440">
        <f t="shared" si="44"/>
        <v>0</v>
      </c>
      <c r="H51" s="440">
        <f t="shared" si="44"/>
        <v>0</v>
      </c>
      <c r="I51" s="440">
        <f t="shared" si="44"/>
        <v>0</v>
      </c>
      <c r="J51" s="440">
        <f t="shared" si="44"/>
        <v>0</v>
      </c>
      <c r="K51" s="440">
        <f t="shared" si="44"/>
        <v>0</v>
      </c>
      <c r="L51" s="440">
        <f t="shared" si="44"/>
        <v>0</v>
      </c>
      <c r="M51" s="440">
        <f t="shared" si="44"/>
        <v>0</v>
      </c>
      <c r="N51" s="440">
        <f t="shared" si="44"/>
        <v>0</v>
      </c>
      <c r="O51" s="440">
        <f t="shared" si="44"/>
        <v>0</v>
      </c>
      <c r="P51" s="440">
        <f t="shared" si="44"/>
        <v>0</v>
      </c>
      <c r="Q51" s="440">
        <f t="shared" si="44"/>
        <v>0</v>
      </c>
      <c r="R51" s="440">
        <f t="shared" si="44"/>
        <v>0</v>
      </c>
      <c r="S51" s="440">
        <f t="shared" si="44"/>
        <v>0</v>
      </c>
      <c r="T51" s="440">
        <f t="shared" si="44"/>
        <v>0</v>
      </c>
      <c r="U51" s="440">
        <f t="shared" si="44"/>
        <v>0</v>
      </c>
      <c r="V51" s="440">
        <f t="shared" si="44"/>
        <v>0</v>
      </c>
      <c r="W51" s="440">
        <f t="shared" si="44"/>
        <v>0</v>
      </c>
      <c r="X51" s="440">
        <f t="shared" si="44"/>
        <v>0</v>
      </c>
      <c r="Y51" s="440">
        <f t="shared" si="44"/>
        <v>0</v>
      </c>
      <c r="Z51" s="440">
        <f t="shared" si="44"/>
        <v>0</v>
      </c>
      <c r="AA51" s="440">
        <f t="shared" si="44"/>
        <v>0</v>
      </c>
      <c r="AB51" s="440">
        <f t="shared" si="44"/>
        <v>0</v>
      </c>
      <c r="AC51" s="440">
        <f t="shared" si="44"/>
        <v>0</v>
      </c>
      <c r="AD51" s="440">
        <f t="shared" si="44"/>
        <v>0</v>
      </c>
      <c r="AE51" s="440">
        <f t="shared" si="44"/>
        <v>0</v>
      </c>
      <c r="AF51" s="440">
        <f t="shared" si="44"/>
        <v>0</v>
      </c>
      <c r="AG51" s="440">
        <f t="shared" si="44"/>
        <v>0</v>
      </c>
      <c r="AH51" s="440">
        <f t="shared" si="44"/>
        <v>0</v>
      </c>
      <c r="AI51" s="440">
        <f t="shared" si="44"/>
        <v>0</v>
      </c>
      <c r="AJ51" s="440">
        <f t="shared" si="44"/>
        <v>0</v>
      </c>
      <c r="AK51" s="440">
        <f t="shared" si="44"/>
        <v>0</v>
      </c>
      <c r="AL51" s="440">
        <f t="shared" si="44"/>
        <v>0</v>
      </c>
      <c r="AM51" s="440">
        <f t="shared" si="44"/>
        <v>0</v>
      </c>
      <c r="AN51" s="440">
        <f t="shared" si="44"/>
        <v>0</v>
      </c>
      <c r="AO51" s="440">
        <f t="shared" si="44"/>
        <v>0</v>
      </c>
      <c r="AP51" s="440">
        <f t="shared" si="44"/>
        <v>0</v>
      </c>
      <c r="AQ51" s="440">
        <f t="shared" si="44"/>
        <v>0</v>
      </c>
      <c r="AR51" s="440">
        <f t="shared" si="44"/>
        <v>0</v>
      </c>
      <c r="AS51" s="440">
        <f t="shared" si="44"/>
        <v>0</v>
      </c>
      <c r="AT51" s="440">
        <f t="shared" si="44"/>
        <v>0</v>
      </c>
      <c r="AU51" s="440">
        <f t="shared" si="44"/>
        <v>0</v>
      </c>
      <c r="AV51" s="440">
        <f t="shared" si="44"/>
        <v>0</v>
      </c>
      <c r="AW51" s="440">
        <f t="shared" si="44"/>
        <v>0</v>
      </c>
      <c r="AX51" s="440">
        <f t="shared" si="44"/>
        <v>0</v>
      </c>
      <c r="AY51" s="440">
        <f t="shared" si="44"/>
        <v>0</v>
      </c>
      <c r="AZ51" s="440">
        <f t="shared" si="44"/>
        <v>0</v>
      </c>
      <c r="BA51" s="440">
        <f t="shared" si="44"/>
        <v>0</v>
      </c>
      <c r="BB51" s="440">
        <f t="shared" si="44"/>
        <v>0</v>
      </c>
      <c r="BC51" s="440">
        <f t="shared" si="44"/>
        <v>0</v>
      </c>
      <c r="BD51" s="440">
        <f t="shared" si="44"/>
        <v>0</v>
      </c>
      <c r="BE51" s="440">
        <f t="shared" si="44"/>
        <v>0</v>
      </c>
      <c r="BF51" s="440">
        <f t="shared" si="44"/>
        <v>0</v>
      </c>
      <c r="BG51" s="440">
        <f t="shared" si="44"/>
        <v>0</v>
      </c>
      <c r="BH51" s="440">
        <f t="shared" si="44"/>
        <v>72000</v>
      </c>
      <c r="BI51" s="440">
        <f t="shared" si="44"/>
        <v>0</v>
      </c>
      <c r="BJ51" s="440">
        <f t="shared" si="44"/>
        <v>0</v>
      </c>
      <c r="BK51" s="440">
        <f t="shared" si="44"/>
        <v>0</v>
      </c>
      <c r="BL51" s="440">
        <f t="shared" si="44"/>
        <v>0</v>
      </c>
      <c r="BM51" s="440">
        <f t="shared" si="44"/>
        <v>0</v>
      </c>
      <c r="BN51" s="440">
        <f t="shared" si="44"/>
        <v>0</v>
      </c>
      <c r="BO51" s="440">
        <f t="shared" si="44"/>
        <v>0</v>
      </c>
      <c r="BP51" s="440">
        <f t="shared" si="44"/>
        <v>0</v>
      </c>
      <c r="BQ51" s="440">
        <f t="shared" si="44"/>
        <v>0</v>
      </c>
      <c r="BR51" s="440">
        <f t="shared" ref="BR51:CH51" si="45">BR52</f>
        <v>0</v>
      </c>
      <c r="BS51" s="440">
        <f t="shared" si="45"/>
        <v>0</v>
      </c>
      <c r="BT51" s="440">
        <f t="shared" si="45"/>
        <v>0</v>
      </c>
      <c r="BU51" s="440">
        <f t="shared" si="45"/>
        <v>0</v>
      </c>
      <c r="BV51" s="440">
        <f t="shared" si="45"/>
        <v>0</v>
      </c>
      <c r="BW51" s="440">
        <f t="shared" si="45"/>
        <v>0</v>
      </c>
      <c r="BX51" s="440">
        <f t="shared" si="45"/>
        <v>0</v>
      </c>
      <c r="BY51" s="440">
        <f t="shared" si="45"/>
        <v>0</v>
      </c>
      <c r="BZ51" s="440">
        <f t="shared" si="45"/>
        <v>0</v>
      </c>
      <c r="CA51" s="440">
        <f t="shared" si="45"/>
        <v>0</v>
      </c>
      <c r="CB51" s="440">
        <f t="shared" si="45"/>
        <v>72000</v>
      </c>
      <c r="CC51" s="440">
        <f t="shared" si="45"/>
        <v>0</v>
      </c>
      <c r="CD51" s="440">
        <f t="shared" si="45"/>
        <v>0</v>
      </c>
      <c r="CE51" s="440">
        <f t="shared" si="45"/>
        <v>0</v>
      </c>
      <c r="CF51" s="457">
        <f t="shared" si="45"/>
        <v>0</v>
      </c>
      <c r="CG51" s="440">
        <f t="shared" si="45"/>
        <v>0</v>
      </c>
      <c r="CH51" s="440">
        <f t="shared" si="45"/>
        <v>0</v>
      </c>
    </row>
    <row r="52" ht="24.95" customHeight="1" spans="1:86">
      <c r="A52" s="438" t="s">
        <v>107</v>
      </c>
      <c r="B52" s="438" t="s">
        <v>107</v>
      </c>
      <c r="C52" s="439">
        <v>2140106</v>
      </c>
      <c r="D52" s="438" t="s">
        <v>107</v>
      </c>
      <c r="E52" s="439" t="s">
        <v>174</v>
      </c>
      <c r="F52" s="440">
        <v>72000</v>
      </c>
      <c r="G52" s="440">
        <v>0</v>
      </c>
      <c r="H52" s="440">
        <v>0</v>
      </c>
      <c r="I52" s="440">
        <v>0</v>
      </c>
      <c r="J52" s="440">
        <v>0</v>
      </c>
      <c r="K52" s="440">
        <v>0</v>
      </c>
      <c r="L52" s="440">
        <v>0</v>
      </c>
      <c r="M52" s="440">
        <v>0</v>
      </c>
      <c r="N52" s="440">
        <v>0</v>
      </c>
      <c r="O52" s="440">
        <v>0</v>
      </c>
      <c r="P52" s="440">
        <v>0</v>
      </c>
      <c r="Q52" s="440">
        <v>0</v>
      </c>
      <c r="R52" s="440">
        <v>0</v>
      </c>
      <c r="S52" s="440">
        <v>0</v>
      </c>
      <c r="T52" s="440">
        <v>0</v>
      </c>
      <c r="U52" s="440">
        <v>0</v>
      </c>
      <c r="V52" s="440">
        <v>0</v>
      </c>
      <c r="W52" s="440">
        <v>0</v>
      </c>
      <c r="X52" s="440">
        <v>0</v>
      </c>
      <c r="Y52" s="440">
        <v>0</v>
      </c>
      <c r="Z52" s="440">
        <v>0</v>
      </c>
      <c r="AA52" s="440">
        <v>0</v>
      </c>
      <c r="AB52" s="440">
        <v>0</v>
      </c>
      <c r="AC52" s="440">
        <v>0</v>
      </c>
      <c r="AD52" s="440">
        <v>0</v>
      </c>
      <c r="AE52" s="440">
        <v>0</v>
      </c>
      <c r="AF52" s="440">
        <v>0</v>
      </c>
      <c r="AG52" s="440">
        <v>0</v>
      </c>
      <c r="AH52" s="440">
        <v>0</v>
      </c>
      <c r="AI52" s="440">
        <v>0</v>
      </c>
      <c r="AJ52" s="440">
        <v>0</v>
      </c>
      <c r="AK52" s="440">
        <v>0</v>
      </c>
      <c r="AL52" s="440">
        <v>0</v>
      </c>
      <c r="AM52" s="440">
        <v>0</v>
      </c>
      <c r="AN52" s="440">
        <v>0</v>
      </c>
      <c r="AO52" s="440">
        <v>0</v>
      </c>
      <c r="AP52" s="440">
        <v>0</v>
      </c>
      <c r="AQ52" s="440">
        <v>0</v>
      </c>
      <c r="AR52" s="440">
        <v>0</v>
      </c>
      <c r="AS52" s="440">
        <v>0</v>
      </c>
      <c r="AT52" s="440">
        <v>0</v>
      </c>
      <c r="AU52" s="440">
        <v>0</v>
      </c>
      <c r="AV52" s="440">
        <v>0</v>
      </c>
      <c r="AW52" s="440">
        <v>0</v>
      </c>
      <c r="AX52" s="440">
        <v>0</v>
      </c>
      <c r="AY52" s="440">
        <v>0</v>
      </c>
      <c r="AZ52" s="440">
        <v>0</v>
      </c>
      <c r="BA52" s="440">
        <v>0</v>
      </c>
      <c r="BB52" s="440">
        <v>0</v>
      </c>
      <c r="BC52" s="440">
        <v>0</v>
      </c>
      <c r="BD52" s="440">
        <v>0</v>
      </c>
      <c r="BE52" s="440">
        <v>0</v>
      </c>
      <c r="BF52" s="440">
        <v>0</v>
      </c>
      <c r="BG52" s="440">
        <v>0</v>
      </c>
      <c r="BH52" s="440">
        <v>72000</v>
      </c>
      <c r="BI52" s="440">
        <v>0</v>
      </c>
      <c r="BJ52" s="440">
        <v>0</v>
      </c>
      <c r="BK52" s="440">
        <v>0</v>
      </c>
      <c r="BL52" s="440">
        <v>0</v>
      </c>
      <c r="BM52" s="440">
        <v>0</v>
      </c>
      <c r="BN52" s="440">
        <v>0</v>
      </c>
      <c r="BO52" s="440">
        <v>0</v>
      </c>
      <c r="BP52" s="440">
        <v>0</v>
      </c>
      <c r="BQ52" s="440">
        <v>0</v>
      </c>
      <c r="BR52" s="440">
        <v>0</v>
      </c>
      <c r="BS52" s="440">
        <v>0</v>
      </c>
      <c r="BT52" s="440">
        <v>0</v>
      </c>
      <c r="BU52" s="440">
        <v>0</v>
      </c>
      <c r="BV52" s="440">
        <v>0</v>
      </c>
      <c r="BW52" s="440">
        <v>0</v>
      </c>
      <c r="BX52" s="440">
        <v>0</v>
      </c>
      <c r="BY52" s="440">
        <v>0</v>
      </c>
      <c r="BZ52" s="440">
        <v>0</v>
      </c>
      <c r="CA52" s="440">
        <v>0</v>
      </c>
      <c r="CB52" s="440">
        <v>72000</v>
      </c>
      <c r="CC52" s="440">
        <v>0</v>
      </c>
      <c r="CD52" s="440">
        <v>0</v>
      </c>
      <c r="CE52" s="440">
        <v>0</v>
      </c>
      <c r="CF52" s="457">
        <v>0</v>
      </c>
      <c r="CG52" s="440">
        <v>0</v>
      </c>
      <c r="CH52" s="440">
        <v>0</v>
      </c>
    </row>
    <row r="53" ht="24.95" customHeight="1" spans="1:86">
      <c r="A53" s="438" t="s">
        <v>175</v>
      </c>
      <c r="B53" s="438"/>
      <c r="C53" s="439"/>
      <c r="D53" s="438"/>
      <c r="E53" s="439" t="s">
        <v>176</v>
      </c>
      <c r="F53" s="440">
        <f t="shared" ref="F53:BQ53" si="46">F54</f>
        <v>485880.24</v>
      </c>
      <c r="G53" s="440">
        <f t="shared" si="46"/>
        <v>485880.24</v>
      </c>
      <c r="H53" s="440">
        <f t="shared" si="46"/>
        <v>485880.24</v>
      </c>
      <c r="I53" s="440">
        <f t="shared" si="46"/>
        <v>0</v>
      </c>
      <c r="J53" s="440">
        <f t="shared" si="46"/>
        <v>0</v>
      </c>
      <c r="K53" s="440">
        <f t="shared" si="46"/>
        <v>0</v>
      </c>
      <c r="L53" s="440">
        <f t="shared" si="46"/>
        <v>0</v>
      </c>
      <c r="M53" s="440">
        <f t="shared" si="46"/>
        <v>0</v>
      </c>
      <c r="N53" s="440">
        <f t="shared" si="46"/>
        <v>0</v>
      </c>
      <c r="O53" s="440">
        <f t="shared" si="46"/>
        <v>0</v>
      </c>
      <c r="P53" s="440">
        <f t="shared" si="46"/>
        <v>0</v>
      </c>
      <c r="Q53" s="440">
        <f t="shared" si="46"/>
        <v>0</v>
      </c>
      <c r="R53" s="440">
        <f t="shared" si="46"/>
        <v>0</v>
      </c>
      <c r="S53" s="440">
        <f t="shared" si="46"/>
        <v>0</v>
      </c>
      <c r="T53" s="440">
        <f t="shared" si="46"/>
        <v>0</v>
      </c>
      <c r="U53" s="440">
        <f t="shared" si="46"/>
        <v>0</v>
      </c>
      <c r="V53" s="440">
        <f t="shared" si="46"/>
        <v>0</v>
      </c>
      <c r="W53" s="440">
        <f t="shared" si="46"/>
        <v>0</v>
      </c>
      <c r="X53" s="440">
        <f t="shared" si="46"/>
        <v>0</v>
      </c>
      <c r="Y53" s="440">
        <f t="shared" si="46"/>
        <v>0</v>
      </c>
      <c r="Z53" s="440">
        <f t="shared" si="46"/>
        <v>0</v>
      </c>
      <c r="AA53" s="440">
        <f t="shared" si="46"/>
        <v>0</v>
      </c>
      <c r="AB53" s="440">
        <f t="shared" si="46"/>
        <v>0</v>
      </c>
      <c r="AC53" s="440">
        <f t="shared" si="46"/>
        <v>0</v>
      </c>
      <c r="AD53" s="440">
        <f t="shared" si="46"/>
        <v>0</v>
      </c>
      <c r="AE53" s="440">
        <f t="shared" si="46"/>
        <v>0</v>
      </c>
      <c r="AF53" s="440">
        <f t="shared" si="46"/>
        <v>485880.24</v>
      </c>
      <c r="AG53" s="440">
        <f t="shared" si="46"/>
        <v>0</v>
      </c>
      <c r="AH53" s="440">
        <f t="shared" si="46"/>
        <v>0</v>
      </c>
      <c r="AI53" s="440">
        <f t="shared" si="46"/>
        <v>0</v>
      </c>
      <c r="AJ53" s="440">
        <f t="shared" si="46"/>
        <v>0</v>
      </c>
      <c r="AK53" s="440">
        <f t="shared" si="46"/>
        <v>0</v>
      </c>
      <c r="AL53" s="440">
        <f t="shared" si="46"/>
        <v>0</v>
      </c>
      <c r="AM53" s="440">
        <f t="shared" si="46"/>
        <v>0</v>
      </c>
      <c r="AN53" s="440">
        <f t="shared" si="46"/>
        <v>0</v>
      </c>
      <c r="AO53" s="440">
        <f t="shared" si="46"/>
        <v>0</v>
      </c>
      <c r="AP53" s="440">
        <f t="shared" si="46"/>
        <v>0</v>
      </c>
      <c r="AQ53" s="440">
        <f t="shared" si="46"/>
        <v>0</v>
      </c>
      <c r="AR53" s="440">
        <f t="shared" si="46"/>
        <v>0</v>
      </c>
      <c r="AS53" s="440">
        <f t="shared" si="46"/>
        <v>0</v>
      </c>
      <c r="AT53" s="440">
        <f t="shared" si="46"/>
        <v>0</v>
      </c>
      <c r="AU53" s="440">
        <f t="shared" si="46"/>
        <v>0</v>
      </c>
      <c r="AV53" s="440">
        <f t="shared" si="46"/>
        <v>0</v>
      </c>
      <c r="AW53" s="440">
        <f t="shared" si="46"/>
        <v>0</v>
      </c>
      <c r="AX53" s="440">
        <f t="shared" si="46"/>
        <v>0</v>
      </c>
      <c r="AY53" s="440">
        <f t="shared" si="46"/>
        <v>0</v>
      </c>
      <c r="AZ53" s="440">
        <f t="shared" si="46"/>
        <v>0</v>
      </c>
      <c r="BA53" s="440">
        <f t="shared" si="46"/>
        <v>0</v>
      </c>
      <c r="BB53" s="440">
        <f t="shared" si="46"/>
        <v>0</v>
      </c>
      <c r="BC53" s="440">
        <f t="shared" si="46"/>
        <v>0</v>
      </c>
      <c r="BD53" s="440">
        <f t="shared" si="46"/>
        <v>0</v>
      </c>
      <c r="BE53" s="440">
        <f t="shared" si="46"/>
        <v>0</v>
      </c>
      <c r="BF53" s="440">
        <f t="shared" si="46"/>
        <v>0</v>
      </c>
      <c r="BG53" s="440">
        <f t="shared" si="46"/>
        <v>0</v>
      </c>
      <c r="BH53" s="440">
        <f t="shared" si="46"/>
        <v>0</v>
      </c>
      <c r="BI53" s="440">
        <f t="shared" si="46"/>
        <v>0</v>
      </c>
      <c r="BJ53" s="440">
        <f t="shared" si="46"/>
        <v>0</v>
      </c>
      <c r="BK53" s="440">
        <f t="shared" si="46"/>
        <v>0</v>
      </c>
      <c r="BL53" s="440">
        <f t="shared" si="46"/>
        <v>0</v>
      </c>
      <c r="BM53" s="440">
        <f t="shared" si="46"/>
        <v>0</v>
      </c>
      <c r="BN53" s="440">
        <f t="shared" si="46"/>
        <v>0</v>
      </c>
      <c r="BO53" s="440">
        <f t="shared" si="46"/>
        <v>0</v>
      </c>
      <c r="BP53" s="440">
        <f t="shared" si="46"/>
        <v>0</v>
      </c>
      <c r="BQ53" s="440">
        <f t="shared" si="46"/>
        <v>0</v>
      </c>
      <c r="BR53" s="440">
        <f t="shared" ref="BR53:CH53" si="47">BR54</f>
        <v>0</v>
      </c>
      <c r="BS53" s="440">
        <f t="shared" si="47"/>
        <v>0</v>
      </c>
      <c r="BT53" s="440">
        <f t="shared" si="47"/>
        <v>0</v>
      </c>
      <c r="BU53" s="440">
        <f t="shared" si="47"/>
        <v>0</v>
      </c>
      <c r="BV53" s="440">
        <f t="shared" si="47"/>
        <v>0</v>
      </c>
      <c r="BW53" s="440">
        <f t="shared" si="47"/>
        <v>0</v>
      </c>
      <c r="BX53" s="440">
        <f t="shared" si="47"/>
        <v>0</v>
      </c>
      <c r="BY53" s="440">
        <f t="shared" si="47"/>
        <v>0</v>
      </c>
      <c r="BZ53" s="440">
        <f t="shared" si="47"/>
        <v>0</v>
      </c>
      <c r="CA53" s="440">
        <f t="shared" si="47"/>
        <v>0</v>
      </c>
      <c r="CB53" s="440">
        <f t="shared" si="47"/>
        <v>0</v>
      </c>
      <c r="CC53" s="440">
        <f t="shared" si="47"/>
        <v>0</v>
      </c>
      <c r="CD53" s="440">
        <f t="shared" si="47"/>
        <v>0</v>
      </c>
      <c r="CE53" s="440">
        <f t="shared" si="47"/>
        <v>0</v>
      </c>
      <c r="CF53" s="457">
        <f t="shared" si="47"/>
        <v>0</v>
      </c>
      <c r="CG53" s="440">
        <f t="shared" si="47"/>
        <v>0</v>
      </c>
      <c r="CH53" s="440">
        <f t="shared" si="47"/>
        <v>0</v>
      </c>
    </row>
    <row r="54" ht="24.95" customHeight="1" spans="1:86">
      <c r="A54" s="438"/>
      <c r="B54" s="438" t="s">
        <v>177</v>
      </c>
      <c r="C54" s="439"/>
      <c r="D54" s="438"/>
      <c r="E54" s="439" t="s">
        <v>178</v>
      </c>
      <c r="F54" s="440">
        <f t="shared" ref="F54:BQ54" si="48">F55</f>
        <v>485880.24</v>
      </c>
      <c r="G54" s="440">
        <f t="shared" si="48"/>
        <v>485880.24</v>
      </c>
      <c r="H54" s="440">
        <f t="shared" si="48"/>
        <v>485880.24</v>
      </c>
      <c r="I54" s="440">
        <f t="shared" si="48"/>
        <v>0</v>
      </c>
      <c r="J54" s="440">
        <f t="shared" si="48"/>
        <v>0</v>
      </c>
      <c r="K54" s="440">
        <f t="shared" si="48"/>
        <v>0</v>
      </c>
      <c r="L54" s="440">
        <f t="shared" si="48"/>
        <v>0</v>
      </c>
      <c r="M54" s="440">
        <f t="shared" si="48"/>
        <v>0</v>
      </c>
      <c r="N54" s="440">
        <f t="shared" si="48"/>
        <v>0</v>
      </c>
      <c r="O54" s="440">
        <f t="shared" si="48"/>
        <v>0</v>
      </c>
      <c r="P54" s="440">
        <f t="shared" si="48"/>
        <v>0</v>
      </c>
      <c r="Q54" s="440">
        <f t="shared" si="48"/>
        <v>0</v>
      </c>
      <c r="R54" s="440">
        <f t="shared" si="48"/>
        <v>0</v>
      </c>
      <c r="S54" s="440">
        <f t="shared" si="48"/>
        <v>0</v>
      </c>
      <c r="T54" s="440">
        <f t="shared" si="48"/>
        <v>0</v>
      </c>
      <c r="U54" s="440">
        <f t="shared" si="48"/>
        <v>0</v>
      </c>
      <c r="V54" s="440">
        <f t="shared" si="48"/>
        <v>0</v>
      </c>
      <c r="W54" s="440">
        <f t="shared" si="48"/>
        <v>0</v>
      </c>
      <c r="X54" s="440">
        <f t="shared" si="48"/>
        <v>0</v>
      </c>
      <c r="Y54" s="440">
        <f t="shared" si="48"/>
        <v>0</v>
      </c>
      <c r="Z54" s="440">
        <f t="shared" si="48"/>
        <v>0</v>
      </c>
      <c r="AA54" s="440">
        <f t="shared" si="48"/>
        <v>0</v>
      </c>
      <c r="AB54" s="440">
        <f t="shared" si="48"/>
        <v>0</v>
      </c>
      <c r="AC54" s="440">
        <f t="shared" si="48"/>
        <v>0</v>
      </c>
      <c r="AD54" s="440">
        <f t="shared" si="48"/>
        <v>0</v>
      </c>
      <c r="AE54" s="440">
        <f t="shared" si="48"/>
        <v>0</v>
      </c>
      <c r="AF54" s="440">
        <f t="shared" si="48"/>
        <v>485880.24</v>
      </c>
      <c r="AG54" s="440">
        <f t="shared" si="48"/>
        <v>0</v>
      </c>
      <c r="AH54" s="440">
        <f t="shared" si="48"/>
        <v>0</v>
      </c>
      <c r="AI54" s="440">
        <f t="shared" si="48"/>
        <v>0</v>
      </c>
      <c r="AJ54" s="440">
        <f t="shared" si="48"/>
        <v>0</v>
      </c>
      <c r="AK54" s="440">
        <f t="shared" si="48"/>
        <v>0</v>
      </c>
      <c r="AL54" s="440">
        <f t="shared" si="48"/>
        <v>0</v>
      </c>
      <c r="AM54" s="440">
        <f t="shared" si="48"/>
        <v>0</v>
      </c>
      <c r="AN54" s="440">
        <f t="shared" si="48"/>
        <v>0</v>
      </c>
      <c r="AO54" s="440">
        <f t="shared" si="48"/>
        <v>0</v>
      </c>
      <c r="AP54" s="440">
        <f t="shared" si="48"/>
        <v>0</v>
      </c>
      <c r="AQ54" s="440">
        <f t="shared" si="48"/>
        <v>0</v>
      </c>
      <c r="AR54" s="440">
        <f t="shared" si="48"/>
        <v>0</v>
      </c>
      <c r="AS54" s="440">
        <f t="shared" si="48"/>
        <v>0</v>
      </c>
      <c r="AT54" s="440">
        <f t="shared" si="48"/>
        <v>0</v>
      </c>
      <c r="AU54" s="440">
        <f t="shared" si="48"/>
        <v>0</v>
      </c>
      <c r="AV54" s="440">
        <f t="shared" si="48"/>
        <v>0</v>
      </c>
      <c r="AW54" s="440">
        <f t="shared" si="48"/>
        <v>0</v>
      </c>
      <c r="AX54" s="440">
        <f t="shared" si="48"/>
        <v>0</v>
      </c>
      <c r="AY54" s="440">
        <f t="shared" si="48"/>
        <v>0</v>
      </c>
      <c r="AZ54" s="440">
        <f t="shared" si="48"/>
        <v>0</v>
      </c>
      <c r="BA54" s="440">
        <f t="shared" si="48"/>
        <v>0</v>
      </c>
      <c r="BB54" s="440">
        <f t="shared" si="48"/>
        <v>0</v>
      </c>
      <c r="BC54" s="440">
        <f t="shared" si="48"/>
        <v>0</v>
      </c>
      <c r="BD54" s="440">
        <f t="shared" si="48"/>
        <v>0</v>
      </c>
      <c r="BE54" s="440">
        <f t="shared" si="48"/>
        <v>0</v>
      </c>
      <c r="BF54" s="440">
        <f t="shared" si="48"/>
        <v>0</v>
      </c>
      <c r="BG54" s="440">
        <f t="shared" si="48"/>
        <v>0</v>
      </c>
      <c r="BH54" s="440">
        <f t="shared" si="48"/>
        <v>0</v>
      </c>
      <c r="BI54" s="440">
        <f t="shared" si="48"/>
        <v>0</v>
      </c>
      <c r="BJ54" s="440">
        <f t="shared" si="48"/>
        <v>0</v>
      </c>
      <c r="BK54" s="440">
        <f t="shared" si="48"/>
        <v>0</v>
      </c>
      <c r="BL54" s="440">
        <f t="shared" si="48"/>
        <v>0</v>
      </c>
      <c r="BM54" s="440">
        <f t="shared" si="48"/>
        <v>0</v>
      </c>
      <c r="BN54" s="440">
        <f t="shared" si="48"/>
        <v>0</v>
      </c>
      <c r="BO54" s="440">
        <f t="shared" si="48"/>
        <v>0</v>
      </c>
      <c r="BP54" s="440">
        <f t="shared" si="48"/>
        <v>0</v>
      </c>
      <c r="BQ54" s="440">
        <f t="shared" si="48"/>
        <v>0</v>
      </c>
      <c r="BR54" s="440">
        <f t="shared" ref="BR54:CH54" si="49">BR55</f>
        <v>0</v>
      </c>
      <c r="BS54" s="440">
        <f t="shared" si="49"/>
        <v>0</v>
      </c>
      <c r="BT54" s="440">
        <f t="shared" si="49"/>
        <v>0</v>
      </c>
      <c r="BU54" s="440">
        <f t="shared" si="49"/>
        <v>0</v>
      </c>
      <c r="BV54" s="440">
        <f t="shared" si="49"/>
        <v>0</v>
      </c>
      <c r="BW54" s="440">
        <f t="shared" si="49"/>
        <v>0</v>
      </c>
      <c r="BX54" s="440">
        <f t="shared" si="49"/>
        <v>0</v>
      </c>
      <c r="BY54" s="440">
        <f t="shared" si="49"/>
        <v>0</v>
      </c>
      <c r="BZ54" s="440">
        <f t="shared" si="49"/>
        <v>0</v>
      </c>
      <c r="CA54" s="440">
        <f t="shared" si="49"/>
        <v>0</v>
      </c>
      <c r="CB54" s="440">
        <f t="shared" si="49"/>
        <v>0</v>
      </c>
      <c r="CC54" s="440">
        <f t="shared" si="49"/>
        <v>0</v>
      </c>
      <c r="CD54" s="440">
        <f t="shared" si="49"/>
        <v>0</v>
      </c>
      <c r="CE54" s="440">
        <f t="shared" si="49"/>
        <v>0</v>
      </c>
      <c r="CF54" s="457">
        <f t="shared" si="49"/>
        <v>0</v>
      </c>
      <c r="CG54" s="440">
        <f t="shared" si="49"/>
        <v>0</v>
      </c>
      <c r="CH54" s="440">
        <f t="shared" si="49"/>
        <v>0</v>
      </c>
    </row>
    <row r="55" ht="24.95" customHeight="1" spans="1:86">
      <c r="A55" s="438" t="s">
        <v>107</v>
      </c>
      <c r="B55" s="438" t="s">
        <v>107</v>
      </c>
      <c r="C55" s="439">
        <v>2210201</v>
      </c>
      <c r="D55" s="438" t="s">
        <v>107</v>
      </c>
      <c r="E55" s="439" t="s">
        <v>179</v>
      </c>
      <c r="F55" s="440">
        <v>485880.24</v>
      </c>
      <c r="G55" s="440">
        <v>485880.24</v>
      </c>
      <c r="H55" s="440">
        <v>485880.24</v>
      </c>
      <c r="I55" s="440">
        <v>0</v>
      </c>
      <c r="J55" s="440">
        <v>0</v>
      </c>
      <c r="K55" s="440">
        <v>0</v>
      </c>
      <c r="L55" s="440">
        <v>0</v>
      </c>
      <c r="M55" s="440">
        <v>0</v>
      </c>
      <c r="N55" s="440">
        <v>0</v>
      </c>
      <c r="O55" s="440">
        <v>0</v>
      </c>
      <c r="P55" s="440">
        <v>0</v>
      </c>
      <c r="Q55" s="440">
        <v>0</v>
      </c>
      <c r="R55" s="440">
        <v>0</v>
      </c>
      <c r="S55" s="440">
        <v>0</v>
      </c>
      <c r="T55" s="440">
        <v>0</v>
      </c>
      <c r="U55" s="440">
        <v>0</v>
      </c>
      <c r="V55" s="440">
        <v>0</v>
      </c>
      <c r="W55" s="440">
        <v>0</v>
      </c>
      <c r="X55" s="440">
        <v>0</v>
      </c>
      <c r="Y55" s="440">
        <v>0</v>
      </c>
      <c r="Z55" s="440">
        <v>0</v>
      </c>
      <c r="AA55" s="440">
        <v>0</v>
      </c>
      <c r="AB55" s="440">
        <v>0</v>
      </c>
      <c r="AC55" s="440">
        <v>0</v>
      </c>
      <c r="AD55" s="440">
        <v>0</v>
      </c>
      <c r="AE55" s="440">
        <v>0</v>
      </c>
      <c r="AF55" s="440">
        <v>485880.24</v>
      </c>
      <c r="AG55" s="440">
        <v>0</v>
      </c>
      <c r="AH55" s="440">
        <v>0</v>
      </c>
      <c r="AI55" s="440">
        <v>0</v>
      </c>
      <c r="AJ55" s="440">
        <v>0</v>
      </c>
      <c r="AK55" s="440">
        <v>0</v>
      </c>
      <c r="AL55" s="440">
        <v>0</v>
      </c>
      <c r="AM55" s="440">
        <v>0</v>
      </c>
      <c r="AN55" s="440">
        <v>0</v>
      </c>
      <c r="AO55" s="440">
        <v>0</v>
      </c>
      <c r="AP55" s="440">
        <v>0</v>
      </c>
      <c r="AQ55" s="440">
        <v>0</v>
      </c>
      <c r="AR55" s="440">
        <v>0</v>
      </c>
      <c r="AS55" s="440">
        <v>0</v>
      </c>
      <c r="AT55" s="440">
        <v>0</v>
      </c>
      <c r="AU55" s="440">
        <v>0</v>
      </c>
      <c r="AV55" s="440">
        <v>0</v>
      </c>
      <c r="AW55" s="440">
        <v>0</v>
      </c>
      <c r="AX55" s="440">
        <v>0</v>
      </c>
      <c r="AY55" s="440">
        <v>0</v>
      </c>
      <c r="AZ55" s="440">
        <v>0</v>
      </c>
      <c r="BA55" s="440">
        <v>0</v>
      </c>
      <c r="BB55" s="440">
        <v>0</v>
      </c>
      <c r="BC55" s="440">
        <v>0</v>
      </c>
      <c r="BD55" s="440">
        <v>0</v>
      </c>
      <c r="BE55" s="440">
        <v>0</v>
      </c>
      <c r="BF55" s="440">
        <v>0</v>
      </c>
      <c r="BG55" s="440">
        <v>0</v>
      </c>
      <c r="BH55" s="440">
        <v>0</v>
      </c>
      <c r="BI55" s="440">
        <v>0</v>
      </c>
      <c r="BJ55" s="440">
        <v>0</v>
      </c>
      <c r="BK55" s="440">
        <v>0</v>
      </c>
      <c r="BL55" s="440">
        <v>0</v>
      </c>
      <c r="BM55" s="440">
        <v>0</v>
      </c>
      <c r="BN55" s="440">
        <v>0</v>
      </c>
      <c r="BO55" s="440">
        <v>0</v>
      </c>
      <c r="BP55" s="440">
        <v>0</v>
      </c>
      <c r="BQ55" s="440">
        <v>0</v>
      </c>
      <c r="BR55" s="440">
        <v>0</v>
      </c>
      <c r="BS55" s="440">
        <v>0</v>
      </c>
      <c r="BT55" s="440">
        <v>0</v>
      </c>
      <c r="BU55" s="440">
        <v>0</v>
      </c>
      <c r="BV55" s="440">
        <v>0</v>
      </c>
      <c r="BW55" s="440">
        <v>0</v>
      </c>
      <c r="BX55" s="440">
        <v>0</v>
      </c>
      <c r="BY55" s="440">
        <v>0</v>
      </c>
      <c r="BZ55" s="440">
        <v>0</v>
      </c>
      <c r="CA55" s="440">
        <v>0</v>
      </c>
      <c r="CB55" s="440">
        <v>0</v>
      </c>
      <c r="CC55" s="440">
        <v>0</v>
      </c>
      <c r="CD55" s="440">
        <v>0</v>
      </c>
      <c r="CE55" s="440">
        <v>0</v>
      </c>
      <c r="CF55" s="457">
        <v>0</v>
      </c>
      <c r="CG55" s="440">
        <v>0</v>
      </c>
      <c r="CH55" s="440">
        <v>0</v>
      </c>
    </row>
  </sheetData>
  <sheetProtection formatCells="0" formatColumns="0" formatRows="0"/>
  <mergeCells count="102">
    <mergeCell ref="A2:CH2"/>
    <mergeCell ref="G4:BG4"/>
    <mergeCell ref="BH4:CH4"/>
    <mergeCell ref="I5:AJ5"/>
    <mergeCell ref="AK5:AV5"/>
    <mergeCell ref="AW5:BG5"/>
    <mergeCell ref="BI5:BQ5"/>
    <mergeCell ref="BR5:BV5"/>
    <mergeCell ref="J6:P6"/>
    <mergeCell ref="Q6:S6"/>
    <mergeCell ref="T6:W6"/>
    <mergeCell ref="AA6:AE6"/>
    <mergeCell ref="AG6:AJ6"/>
    <mergeCell ref="AM6:AO6"/>
    <mergeCell ref="AS6:AV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6:X8"/>
    <mergeCell ref="Y6:Y8"/>
    <mergeCell ref="Z6:Z8"/>
    <mergeCell ref="AA7:AA8"/>
    <mergeCell ref="AB7:AB8"/>
    <mergeCell ref="AC7:AC8"/>
    <mergeCell ref="AD7:AD8"/>
    <mergeCell ref="AE7:AE8"/>
    <mergeCell ref="AF6:AF8"/>
    <mergeCell ref="AG7:AG8"/>
    <mergeCell ref="AH7:AH8"/>
    <mergeCell ref="AI7:AI8"/>
    <mergeCell ref="AJ7:AJ8"/>
    <mergeCell ref="AK6:AK8"/>
    <mergeCell ref="AL6:AL8"/>
    <mergeCell ref="AM7:AM8"/>
    <mergeCell ref="AN7:AN8"/>
    <mergeCell ref="AO7:AO8"/>
    <mergeCell ref="AP6:AP8"/>
    <mergeCell ref="AQ6:AQ8"/>
    <mergeCell ref="AR6:AR8"/>
    <mergeCell ref="AS7:AS8"/>
    <mergeCell ref="AT7:AT8"/>
    <mergeCell ref="AU7:AU8"/>
    <mergeCell ref="AV7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5:BH8"/>
    <mergeCell ref="BI6:BI8"/>
    <mergeCell ref="BJ6:BJ8"/>
    <mergeCell ref="BK6:BK8"/>
    <mergeCell ref="BL6:BL8"/>
    <mergeCell ref="BM6:BM8"/>
    <mergeCell ref="BN6:BN8"/>
    <mergeCell ref="BO6:BO8"/>
    <mergeCell ref="BP6:BP8"/>
    <mergeCell ref="BQ6:BQ8"/>
    <mergeCell ref="BR6:BR8"/>
    <mergeCell ref="BS6:BS8"/>
    <mergeCell ref="BT6:BT8"/>
    <mergeCell ref="BU6:BU8"/>
    <mergeCell ref="BV6:BV8"/>
    <mergeCell ref="BW5:BW8"/>
    <mergeCell ref="BX5:BX8"/>
    <mergeCell ref="BY5:BY8"/>
    <mergeCell ref="BZ5:BZ8"/>
    <mergeCell ref="CA5:CA8"/>
    <mergeCell ref="CB5:CB8"/>
    <mergeCell ref="CC5:CC8"/>
    <mergeCell ref="CD5:CD8"/>
    <mergeCell ref="CE5:CE8"/>
    <mergeCell ref="CF5:CF8"/>
    <mergeCell ref="CG5:CG8"/>
    <mergeCell ref="CH5:CH8"/>
    <mergeCell ref="A4:C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53"/>
  <sheetViews>
    <sheetView showGridLines="0" showZeros="0" workbookViewId="0">
      <selection activeCell="A1" sqref="A1"/>
    </sheetView>
  </sheetViews>
  <sheetFormatPr defaultColWidth="8.8" defaultRowHeight="24.95" customHeight="1"/>
  <cols>
    <col min="1" max="1" width="5.375" style="361" customWidth="1"/>
    <col min="2" max="2" width="5.5" style="361" customWidth="1"/>
    <col min="3" max="3" width="8.75" style="362" customWidth="1"/>
    <col min="4" max="4" width="11.25" style="362" customWidth="1"/>
    <col min="5" max="5" width="29" style="362" customWidth="1"/>
    <col min="6" max="6" width="11.875" style="363" customWidth="1"/>
    <col min="7" max="7" width="11.5" style="363" customWidth="1"/>
    <col min="8" max="8" width="9.875" style="363" customWidth="1"/>
    <col min="9" max="9" width="8.375" style="363" customWidth="1"/>
    <col min="10" max="11" width="8.75" style="363" customWidth="1"/>
    <col min="12" max="12" width="8.375" style="363" customWidth="1"/>
    <col min="13" max="13" width="9.125" style="363" customWidth="1"/>
    <col min="14" max="15" width="8.625" style="363" customWidth="1"/>
    <col min="16" max="16" width="8.375" style="363" customWidth="1"/>
    <col min="17" max="17" width="9.25" style="363" customWidth="1"/>
    <col min="18" max="18" width="8.75" style="363" customWidth="1"/>
    <col min="19" max="19" width="8.25" style="363" customWidth="1"/>
    <col min="20" max="20" width="7.75" style="363" customWidth="1"/>
    <col min="21" max="21" width="8.875" style="363" customWidth="1"/>
    <col min="22" max="22" width="7.25" style="363" customWidth="1"/>
    <col min="23" max="23" width="7.75" style="363" customWidth="1"/>
    <col min="24" max="24" width="9.25" style="363" customWidth="1"/>
    <col min="25" max="25" width="8.75" style="363" customWidth="1"/>
    <col min="26" max="26" width="8.125" style="363" customWidth="1"/>
    <col min="27" max="27" width="8" style="363" customWidth="1"/>
    <col min="28" max="28" width="8.375" style="363" customWidth="1"/>
    <col min="29" max="29" width="10.5" style="363" customWidth="1"/>
    <col min="30" max="32" width="6.5" style="363" customWidth="1"/>
    <col min="33" max="33" width="8.375" style="363" customWidth="1"/>
    <col min="34" max="34" width="8.125" style="363" customWidth="1"/>
    <col min="35" max="35" width="8.375" style="363" customWidth="1"/>
    <col min="36" max="36" width="8" style="363" customWidth="1"/>
    <col min="37" max="37" width="8.25" style="363" customWidth="1"/>
    <col min="38" max="38" width="7.875" style="363" customWidth="1"/>
    <col min="39" max="39" width="6.5" style="363" customWidth="1"/>
    <col min="40" max="40" width="5.625" style="363" customWidth="1"/>
    <col min="41" max="60" width="6.5" style="363" customWidth="1"/>
    <col min="61" max="66" width="5" style="363" customWidth="1"/>
    <col min="67" max="77" width="6.5" style="363" customWidth="1"/>
    <col min="78" max="78" width="10.25" style="363" customWidth="1"/>
    <col min="79" max="96" width="9" style="363"/>
    <col min="97" max="16384" width="8.8" style="363"/>
  </cols>
  <sheetData>
    <row r="1" customHeight="1" spans="78:78">
      <c r="BZ1" s="414" t="s">
        <v>273</v>
      </c>
    </row>
    <row r="2" ht="26.25" customHeight="1" spans="1:78">
      <c r="A2" s="364" t="s">
        <v>274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364"/>
      <c r="AQ2" s="364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</row>
    <row r="3" s="358" customFormat="1" ht="26.25" customHeight="1" spans="1:78">
      <c r="A3" s="365"/>
      <c r="B3" s="365"/>
      <c r="C3" s="365"/>
      <c r="D3" s="365"/>
      <c r="E3" s="365"/>
      <c r="F3" s="366"/>
      <c r="G3" s="366"/>
      <c r="H3" s="366"/>
      <c r="I3" s="386"/>
      <c r="J3" s="366"/>
      <c r="K3" s="366"/>
      <c r="L3" s="366"/>
      <c r="M3" s="366"/>
      <c r="N3" s="387"/>
      <c r="O3" s="387"/>
      <c r="BZ3" s="415" t="s">
        <v>275</v>
      </c>
    </row>
    <row r="4" s="359" customFormat="1" ht="19.5" customHeight="1" spans="1:78">
      <c r="A4" s="367" t="s">
        <v>182</v>
      </c>
      <c r="B4" s="368"/>
      <c r="C4" s="369"/>
      <c r="D4" s="370" t="s">
        <v>48</v>
      </c>
      <c r="E4" s="370" t="s">
        <v>77</v>
      </c>
      <c r="F4" s="371" t="s">
        <v>78</v>
      </c>
      <c r="G4" s="372" t="s">
        <v>79</v>
      </c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403"/>
      <c r="AZ4" s="396" t="s">
        <v>29</v>
      </c>
      <c r="BA4" s="396"/>
      <c r="BB4" s="396"/>
      <c r="BC4" s="396"/>
      <c r="BD4" s="396"/>
      <c r="BE4" s="396"/>
      <c r="BF4" s="396"/>
      <c r="BG4" s="396"/>
      <c r="BH4" s="396"/>
      <c r="BI4" s="396"/>
      <c r="BJ4" s="396"/>
      <c r="BK4" s="396"/>
      <c r="BL4" s="396"/>
      <c r="BM4" s="396"/>
      <c r="BN4" s="396"/>
      <c r="BO4" s="396"/>
      <c r="BP4" s="396"/>
      <c r="BQ4" s="396"/>
      <c r="BR4" s="396"/>
      <c r="BS4" s="396"/>
      <c r="BT4" s="396"/>
      <c r="BU4" s="396"/>
      <c r="BV4" s="396"/>
      <c r="BW4" s="396"/>
      <c r="BX4" s="396"/>
      <c r="BY4" s="396"/>
      <c r="BZ4" s="396"/>
    </row>
    <row r="5" s="358" customFormat="1" ht="20.25" customHeight="1" spans="1:78">
      <c r="A5" s="374"/>
      <c r="B5" s="375"/>
      <c r="C5" s="376"/>
      <c r="D5" s="377"/>
      <c r="E5" s="377"/>
      <c r="F5" s="378"/>
      <c r="G5" s="379" t="s">
        <v>62</v>
      </c>
      <c r="H5" s="373"/>
      <c r="I5" s="388" t="s">
        <v>183</v>
      </c>
      <c r="J5" s="388"/>
      <c r="K5" s="388"/>
      <c r="L5" s="388"/>
      <c r="M5" s="388"/>
      <c r="N5" s="388"/>
      <c r="O5" s="388"/>
      <c r="P5" s="388"/>
      <c r="Q5" s="388"/>
      <c r="R5" s="388"/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388"/>
      <c r="AD5" s="388"/>
      <c r="AE5" s="388"/>
      <c r="AF5" s="388"/>
      <c r="AG5" s="396" t="s">
        <v>184</v>
      </c>
      <c r="AH5" s="396"/>
      <c r="AI5" s="396"/>
      <c r="AJ5" s="396"/>
      <c r="AK5" s="396"/>
      <c r="AL5" s="396"/>
      <c r="AM5" s="396"/>
      <c r="AN5" s="396"/>
      <c r="AO5" s="396"/>
      <c r="AP5" s="396"/>
      <c r="AQ5" s="396"/>
      <c r="AR5" s="396"/>
      <c r="AS5" s="396" t="s">
        <v>185</v>
      </c>
      <c r="AT5" s="396"/>
      <c r="AU5" s="396"/>
      <c r="AV5" s="396"/>
      <c r="AW5" s="396"/>
      <c r="AX5" s="396"/>
      <c r="AY5" s="396"/>
      <c r="AZ5" s="404" t="s">
        <v>186</v>
      </c>
      <c r="BA5" s="399" t="s">
        <v>187</v>
      </c>
      <c r="BB5" s="400"/>
      <c r="BC5" s="400"/>
      <c r="BD5" s="400"/>
      <c r="BE5" s="400"/>
      <c r="BF5" s="400"/>
      <c r="BG5" s="400"/>
      <c r="BH5" s="400"/>
      <c r="BI5" s="401"/>
      <c r="BJ5" s="399" t="s">
        <v>94</v>
      </c>
      <c r="BK5" s="400"/>
      <c r="BL5" s="400"/>
      <c r="BM5" s="400"/>
      <c r="BN5" s="401"/>
      <c r="BO5" s="410" t="s">
        <v>188</v>
      </c>
      <c r="BP5" s="410" t="s">
        <v>189</v>
      </c>
      <c r="BQ5" s="410" t="s">
        <v>190</v>
      </c>
      <c r="BR5" s="410" t="s">
        <v>191</v>
      </c>
      <c r="BS5" s="411" t="s">
        <v>192</v>
      </c>
      <c r="BT5" s="410" t="s">
        <v>193</v>
      </c>
      <c r="BU5" s="410" t="s">
        <v>194</v>
      </c>
      <c r="BV5" s="410" t="s">
        <v>195</v>
      </c>
      <c r="BW5" s="410" t="s">
        <v>196</v>
      </c>
      <c r="BX5" s="411" t="s">
        <v>197</v>
      </c>
      <c r="BY5" s="411" t="s">
        <v>198</v>
      </c>
      <c r="BZ5" s="410" t="s">
        <v>199</v>
      </c>
    </row>
    <row r="6" s="358" customFormat="1" ht="26.25" customHeight="1" spans="1:78">
      <c r="A6" s="370" t="s">
        <v>80</v>
      </c>
      <c r="B6" s="370" t="s">
        <v>81</v>
      </c>
      <c r="C6" s="370" t="s">
        <v>82</v>
      </c>
      <c r="D6" s="377"/>
      <c r="E6" s="377"/>
      <c r="F6" s="378"/>
      <c r="G6" s="379"/>
      <c r="H6" s="370" t="s">
        <v>200</v>
      </c>
      <c r="I6" s="389" t="s">
        <v>201</v>
      </c>
      <c r="J6" s="390" t="s">
        <v>202</v>
      </c>
      <c r="K6" s="390"/>
      <c r="L6" s="390"/>
      <c r="M6" s="390"/>
      <c r="N6" s="390"/>
      <c r="O6" s="390"/>
      <c r="P6" s="390"/>
      <c r="Q6" s="389" t="s">
        <v>203</v>
      </c>
      <c r="R6" s="390" t="s">
        <v>204</v>
      </c>
      <c r="S6" s="390"/>
      <c r="T6" s="390"/>
      <c r="U6" s="390"/>
      <c r="V6" s="390" t="s">
        <v>205</v>
      </c>
      <c r="W6" s="390" t="s">
        <v>206</v>
      </c>
      <c r="X6" s="390" t="s">
        <v>207</v>
      </c>
      <c r="Y6" s="390" t="s">
        <v>208</v>
      </c>
      <c r="Z6" s="390"/>
      <c r="AA6" s="390"/>
      <c r="AB6" s="389" t="s">
        <v>209</v>
      </c>
      <c r="AC6" s="390" t="s">
        <v>210</v>
      </c>
      <c r="AD6" s="390"/>
      <c r="AE6" s="390"/>
      <c r="AF6" s="390"/>
      <c r="AG6" s="390" t="s">
        <v>211</v>
      </c>
      <c r="AH6" s="390" t="s">
        <v>212</v>
      </c>
      <c r="AI6" s="399" t="s">
        <v>213</v>
      </c>
      <c r="AJ6" s="400"/>
      <c r="AK6" s="401"/>
      <c r="AL6" s="390" t="s">
        <v>214</v>
      </c>
      <c r="AM6" s="390" t="s">
        <v>215</v>
      </c>
      <c r="AN6" s="390" t="s">
        <v>216</v>
      </c>
      <c r="AO6" s="399" t="s">
        <v>217</v>
      </c>
      <c r="AP6" s="400"/>
      <c r="AQ6" s="400"/>
      <c r="AR6" s="401"/>
      <c r="AS6" s="390" t="s">
        <v>59</v>
      </c>
      <c r="AT6" s="390" t="s">
        <v>218</v>
      </c>
      <c r="AU6" s="390" t="s">
        <v>219</v>
      </c>
      <c r="AV6" s="390" t="s">
        <v>222</v>
      </c>
      <c r="AW6" s="390" t="s">
        <v>224</v>
      </c>
      <c r="AX6" s="390" t="s">
        <v>226</v>
      </c>
      <c r="AY6" s="390" t="s">
        <v>227</v>
      </c>
      <c r="AZ6" s="405"/>
      <c r="BA6" s="404" t="s">
        <v>59</v>
      </c>
      <c r="BB6" s="404" t="s">
        <v>228</v>
      </c>
      <c r="BC6" s="404" t="s">
        <v>229</v>
      </c>
      <c r="BD6" s="404" t="s">
        <v>230</v>
      </c>
      <c r="BE6" s="404" t="s">
        <v>231</v>
      </c>
      <c r="BF6" s="404" t="s">
        <v>232</v>
      </c>
      <c r="BG6" s="404" t="s">
        <v>233</v>
      </c>
      <c r="BH6" s="404" t="s">
        <v>234</v>
      </c>
      <c r="BI6" s="404" t="s">
        <v>235</v>
      </c>
      <c r="BJ6" s="404" t="s">
        <v>59</v>
      </c>
      <c r="BK6" s="407" t="s">
        <v>236</v>
      </c>
      <c r="BL6" s="407" t="s">
        <v>237</v>
      </c>
      <c r="BM6" s="407" t="s">
        <v>238</v>
      </c>
      <c r="BN6" s="407" t="s">
        <v>239</v>
      </c>
      <c r="BO6" s="402"/>
      <c r="BP6" s="402"/>
      <c r="BQ6" s="402"/>
      <c r="BR6" s="402"/>
      <c r="BS6" s="412"/>
      <c r="BT6" s="402"/>
      <c r="BU6" s="402"/>
      <c r="BV6" s="402"/>
      <c r="BW6" s="402"/>
      <c r="BX6" s="412"/>
      <c r="BY6" s="412"/>
      <c r="BZ6" s="402"/>
    </row>
    <row r="7" ht="25.5" customHeight="1" spans="1:78">
      <c r="A7" s="377"/>
      <c r="B7" s="377"/>
      <c r="C7" s="377"/>
      <c r="D7" s="377"/>
      <c r="E7" s="377"/>
      <c r="F7" s="378"/>
      <c r="G7" s="379"/>
      <c r="H7" s="377"/>
      <c r="I7" s="391"/>
      <c r="J7" s="390" t="s">
        <v>59</v>
      </c>
      <c r="K7" s="390" t="s">
        <v>240</v>
      </c>
      <c r="L7" s="390" t="s">
        <v>241</v>
      </c>
      <c r="M7" s="390" t="s">
        <v>242</v>
      </c>
      <c r="N7" s="390" t="s">
        <v>243</v>
      </c>
      <c r="O7" s="389" t="s">
        <v>244</v>
      </c>
      <c r="P7" s="390" t="s">
        <v>245</v>
      </c>
      <c r="Q7" s="394"/>
      <c r="R7" s="390" t="s">
        <v>59</v>
      </c>
      <c r="S7" s="390" t="s">
        <v>248</v>
      </c>
      <c r="T7" s="389" t="s">
        <v>249</v>
      </c>
      <c r="U7" s="390" t="s">
        <v>250</v>
      </c>
      <c r="V7" s="390"/>
      <c r="W7" s="390"/>
      <c r="X7" s="395"/>
      <c r="Y7" s="396" t="s">
        <v>59</v>
      </c>
      <c r="Z7" s="389" t="s">
        <v>251</v>
      </c>
      <c r="AA7" s="390" t="s">
        <v>252</v>
      </c>
      <c r="AB7" s="394"/>
      <c r="AC7" s="397" t="s">
        <v>59</v>
      </c>
      <c r="AD7" s="390" t="s">
        <v>255</v>
      </c>
      <c r="AE7" s="390" t="s">
        <v>256</v>
      </c>
      <c r="AF7" s="390" t="s">
        <v>210</v>
      </c>
      <c r="AG7" s="390"/>
      <c r="AH7" s="390"/>
      <c r="AI7" s="389" t="s">
        <v>257</v>
      </c>
      <c r="AJ7" s="389" t="s">
        <v>258</v>
      </c>
      <c r="AK7" s="389" t="s">
        <v>259</v>
      </c>
      <c r="AL7" s="402"/>
      <c r="AM7" s="402"/>
      <c r="AN7" s="402"/>
      <c r="AO7" s="389" t="s">
        <v>260</v>
      </c>
      <c r="AP7" s="389" t="s">
        <v>261</v>
      </c>
      <c r="AQ7" s="389" t="s">
        <v>262</v>
      </c>
      <c r="AR7" s="389" t="s">
        <v>217</v>
      </c>
      <c r="AS7" s="402"/>
      <c r="AT7" s="402"/>
      <c r="AU7" s="402"/>
      <c r="AV7" s="390"/>
      <c r="AW7" s="390"/>
      <c r="AX7" s="390"/>
      <c r="AY7" s="390"/>
      <c r="AZ7" s="405"/>
      <c r="BA7" s="391"/>
      <c r="BB7" s="391"/>
      <c r="BC7" s="391"/>
      <c r="BD7" s="391"/>
      <c r="BE7" s="391"/>
      <c r="BF7" s="391"/>
      <c r="BG7" s="391"/>
      <c r="BH7" s="391"/>
      <c r="BI7" s="391"/>
      <c r="BJ7" s="405"/>
      <c r="BK7" s="408"/>
      <c r="BL7" s="408"/>
      <c r="BM7" s="408"/>
      <c r="BN7" s="408"/>
      <c r="BO7" s="402"/>
      <c r="BP7" s="402"/>
      <c r="BQ7" s="402"/>
      <c r="BR7" s="402"/>
      <c r="BS7" s="412"/>
      <c r="BT7" s="402"/>
      <c r="BU7" s="402"/>
      <c r="BV7" s="402"/>
      <c r="BW7" s="402"/>
      <c r="BX7" s="412"/>
      <c r="BY7" s="412"/>
      <c r="BZ7" s="402"/>
    </row>
    <row r="8" ht="30" customHeight="1" spans="1:78">
      <c r="A8" s="380"/>
      <c r="B8" s="380"/>
      <c r="C8" s="380"/>
      <c r="D8" s="380"/>
      <c r="E8" s="380"/>
      <c r="F8" s="381"/>
      <c r="G8" s="379"/>
      <c r="H8" s="380"/>
      <c r="I8" s="392"/>
      <c r="J8" s="390"/>
      <c r="K8" s="390"/>
      <c r="L8" s="390"/>
      <c r="M8" s="390"/>
      <c r="N8" s="390"/>
      <c r="O8" s="393"/>
      <c r="P8" s="390"/>
      <c r="Q8" s="393"/>
      <c r="R8" s="390"/>
      <c r="S8" s="390"/>
      <c r="T8" s="393"/>
      <c r="U8" s="390"/>
      <c r="V8" s="390"/>
      <c r="W8" s="390"/>
      <c r="X8" s="395"/>
      <c r="Y8" s="396"/>
      <c r="Z8" s="393"/>
      <c r="AA8" s="390"/>
      <c r="AB8" s="393"/>
      <c r="AC8" s="398"/>
      <c r="AD8" s="390"/>
      <c r="AE8" s="390"/>
      <c r="AF8" s="390"/>
      <c r="AG8" s="390"/>
      <c r="AH8" s="390"/>
      <c r="AI8" s="393"/>
      <c r="AJ8" s="393"/>
      <c r="AK8" s="393"/>
      <c r="AL8" s="402"/>
      <c r="AM8" s="402"/>
      <c r="AN8" s="402"/>
      <c r="AO8" s="380"/>
      <c r="AP8" s="380"/>
      <c r="AQ8" s="380"/>
      <c r="AR8" s="380"/>
      <c r="AS8" s="402"/>
      <c r="AT8" s="402"/>
      <c r="AU8" s="402"/>
      <c r="AV8" s="390"/>
      <c r="AW8" s="390"/>
      <c r="AX8" s="390"/>
      <c r="AY8" s="390"/>
      <c r="AZ8" s="406"/>
      <c r="BA8" s="392"/>
      <c r="BB8" s="392"/>
      <c r="BC8" s="392"/>
      <c r="BD8" s="392"/>
      <c r="BE8" s="392"/>
      <c r="BF8" s="392"/>
      <c r="BG8" s="392"/>
      <c r="BH8" s="392"/>
      <c r="BI8" s="392"/>
      <c r="BJ8" s="406"/>
      <c r="BK8" s="409"/>
      <c r="BL8" s="409"/>
      <c r="BM8" s="409"/>
      <c r="BN8" s="409"/>
      <c r="BO8" s="402"/>
      <c r="BP8" s="402"/>
      <c r="BQ8" s="402"/>
      <c r="BR8" s="402"/>
      <c r="BS8" s="413"/>
      <c r="BT8" s="402"/>
      <c r="BU8" s="402"/>
      <c r="BV8" s="402"/>
      <c r="BW8" s="402"/>
      <c r="BX8" s="413"/>
      <c r="BY8" s="413"/>
      <c r="BZ8" s="402"/>
    </row>
    <row r="9" ht="22.5" customHeight="1" spans="1:78">
      <c r="A9" s="380" t="s">
        <v>263</v>
      </c>
      <c r="B9" s="380" t="s">
        <v>263</v>
      </c>
      <c r="C9" s="380" t="s">
        <v>263</v>
      </c>
      <c r="D9" s="380" t="s">
        <v>263</v>
      </c>
      <c r="E9" s="380" t="s">
        <v>263</v>
      </c>
      <c r="F9" s="382">
        <v>1</v>
      </c>
      <c r="G9" s="383">
        <v>2</v>
      </c>
      <c r="H9" s="382">
        <v>3</v>
      </c>
      <c r="I9" s="383">
        <v>4</v>
      </c>
      <c r="J9" s="382">
        <v>5</v>
      </c>
      <c r="K9" s="383">
        <v>6</v>
      </c>
      <c r="L9" s="382">
        <v>7</v>
      </c>
      <c r="M9" s="383">
        <v>8</v>
      </c>
      <c r="N9" s="382">
        <v>9</v>
      </c>
      <c r="O9" s="383">
        <v>10</v>
      </c>
      <c r="P9" s="382">
        <v>11</v>
      </c>
      <c r="Q9" s="383">
        <v>12</v>
      </c>
      <c r="R9" s="382">
        <v>13</v>
      </c>
      <c r="S9" s="383">
        <v>14</v>
      </c>
      <c r="T9" s="382">
        <v>15</v>
      </c>
      <c r="U9" s="383">
        <v>16</v>
      </c>
      <c r="V9" s="382">
        <v>17</v>
      </c>
      <c r="W9" s="383">
        <v>18</v>
      </c>
      <c r="X9" s="382">
        <v>19</v>
      </c>
      <c r="Y9" s="383">
        <v>20</v>
      </c>
      <c r="Z9" s="382">
        <v>21</v>
      </c>
      <c r="AA9" s="383">
        <v>22</v>
      </c>
      <c r="AB9" s="382">
        <v>23</v>
      </c>
      <c r="AC9" s="383">
        <v>24</v>
      </c>
      <c r="AD9" s="382">
        <v>25</v>
      </c>
      <c r="AE9" s="383">
        <v>26</v>
      </c>
      <c r="AF9" s="382">
        <v>27</v>
      </c>
      <c r="AG9" s="383">
        <v>28</v>
      </c>
      <c r="AH9" s="382">
        <v>29</v>
      </c>
      <c r="AI9" s="383">
        <v>30</v>
      </c>
      <c r="AJ9" s="382">
        <v>31</v>
      </c>
      <c r="AK9" s="383">
        <v>32</v>
      </c>
      <c r="AL9" s="382">
        <v>33</v>
      </c>
      <c r="AM9" s="383">
        <v>34</v>
      </c>
      <c r="AN9" s="382">
        <v>35</v>
      </c>
      <c r="AO9" s="383">
        <v>36</v>
      </c>
      <c r="AP9" s="382">
        <v>37</v>
      </c>
      <c r="AQ9" s="383">
        <v>38</v>
      </c>
      <c r="AR9" s="382">
        <v>39</v>
      </c>
      <c r="AS9" s="383">
        <v>40</v>
      </c>
      <c r="AT9" s="382">
        <v>41</v>
      </c>
      <c r="AU9" s="383">
        <v>42</v>
      </c>
      <c r="AV9" s="382">
        <v>43</v>
      </c>
      <c r="AW9" s="383">
        <v>44</v>
      </c>
      <c r="AX9" s="382">
        <v>45</v>
      </c>
      <c r="AY9" s="383">
        <v>46</v>
      </c>
      <c r="AZ9" s="382">
        <v>47</v>
      </c>
      <c r="BA9" s="383">
        <v>48</v>
      </c>
      <c r="BB9" s="382">
        <v>49</v>
      </c>
      <c r="BC9" s="383">
        <v>50</v>
      </c>
      <c r="BD9" s="382">
        <v>51</v>
      </c>
      <c r="BE9" s="383">
        <v>52</v>
      </c>
      <c r="BF9" s="382">
        <v>53</v>
      </c>
      <c r="BG9" s="383">
        <v>54</v>
      </c>
      <c r="BH9" s="382">
        <v>55</v>
      </c>
      <c r="BI9" s="383">
        <v>56</v>
      </c>
      <c r="BJ9" s="382">
        <v>57</v>
      </c>
      <c r="BK9" s="383">
        <v>58</v>
      </c>
      <c r="BL9" s="382">
        <v>59</v>
      </c>
      <c r="BM9" s="383">
        <v>60</v>
      </c>
      <c r="BN9" s="382">
        <v>61</v>
      </c>
      <c r="BO9" s="383">
        <v>62</v>
      </c>
      <c r="BP9" s="382">
        <v>63</v>
      </c>
      <c r="BQ9" s="383">
        <v>64</v>
      </c>
      <c r="BR9" s="382">
        <v>65</v>
      </c>
      <c r="BS9" s="383">
        <v>66</v>
      </c>
      <c r="BT9" s="382">
        <v>67</v>
      </c>
      <c r="BU9" s="383">
        <v>68</v>
      </c>
      <c r="BV9" s="382">
        <v>69</v>
      </c>
      <c r="BW9" s="383">
        <v>70</v>
      </c>
      <c r="BX9" s="382">
        <v>71</v>
      </c>
      <c r="BY9" s="383">
        <v>72</v>
      </c>
      <c r="BZ9" s="382">
        <v>73</v>
      </c>
    </row>
    <row r="10" s="360" customFormat="1" ht="27" customHeight="1" spans="1:78">
      <c r="A10" s="351"/>
      <c r="B10" s="351"/>
      <c r="C10" s="384"/>
      <c r="D10" s="384"/>
      <c r="E10" s="384" t="s">
        <v>62</v>
      </c>
      <c r="F10" s="385">
        <f t="shared" ref="F10:BQ10" si="0">F11</f>
        <v>10894036.5</v>
      </c>
      <c r="G10" s="385">
        <f t="shared" si="0"/>
        <v>9286256.38</v>
      </c>
      <c r="H10" s="385">
        <f t="shared" si="0"/>
        <v>6992289.94</v>
      </c>
      <c r="I10" s="385">
        <f t="shared" si="0"/>
        <v>2138328</v>
      </c>
      <c r="J10" s="385">
        <f t="shared" si="0"/>
        <v>1090692</v>
      </c>
      <c r="K10" s="385">
        <f t="shared" si="0"/>
        <v>833160</v>
      </c>
      <c r="L10" s="385">
        <f t="shared" si="0"/>
        <v>75852</v>
      </c>
      <c r="M10" s="385">
        <f t="shared" si="0"/>
        <v>5280</v>
      </c>
      <c r="N10" s="385">
        <f t="shared" si="0"/>
        <v>0</v>
      </c>
      <c r="O10" s="385">
        <f t="shared" si="0"/>
        <v>0</v>
      </c>
      <c r="P10" s="385">
        <f t="shared" si="0"/>
        <v>176400</v>
      </c>
      <c r="Q10" s="385">
        <f t="shared" si="0"/>
        <v>165862</v>
      </c>
      <c r="R10" s="385">
        <f t="shared" si="0"/>
        <v>1305720</v>
      </c>
      <c r="S10" s="385">
        <f t="shared" si="0"/>
        <v>830520</v>
      </c>
      <c r="T10" s="385">
        <f t="shared" si="0"/>
        <v>475200</v>
      </c>
      <c r="U10" s="385">
        <f t="shared" si="0"/>
        <v>0</v>
      </c>
      <c r="V10" s="385">
        <f t="shared" si="0"/>
        <v>647840.32</v>
      </c>
      <c r="W10" s="385">
        <f t="shared" si="0"/>
        <v>323920.16</v>
      </c>
      <c r="X10" s="385">
        <f t="shared" si="0"/>
        <v>344165.17</v>
      </c>
      <c r="Y10" s="385">
        <f t="shared" si="0"/>
        <v>72882.05</v>
      </c>
      <c r="Z10" s="385">
        <f t="shared" si="0"/>
        <v>60735.04</v>
      </c>
      <c r="AA10" s="385">
        <f t="shared" si="0"/>
        <v>12147.01</v>
      </c>
      <c r="AB10" s="385">
        <f t="shared" si="0"/>
        <v>485880.24</v>
      </c>
      <c r="AC10" s="385">
        <f t="shared" si="0"/>
        <v>417000</v>
      </c>
      <c r="AD10" s="385">
        <f t="shared" si="0"/>
        <v>417000</v>
      </c>
      <c r="AE10" s="385">
        <f t="shared" si="0"/>
        <v>0</v>
      </c>
      <c r="AF10" s="385">
        <f t="shared" si="0"/>
        <v>0</v>
      </c>
      <c r="AG10" s="385">
        <f t="shared" si="0"/>
        <v>2169666.44</v>
      </c>
      <c r="AH10" s="385">
        <f t="shared" si="0"/>
        <v>791350</v>
      </c>
      <c r="AI10" s="385">
        <f t="shared" si="0"/>
        <v>78000</v>
      </c>
      <c r="AJ10" s="385">
        <f t="shared" si="0"/>
        <v>882000</v>
      </c>
      <c r="AK10" s="385">
        <f t="shared" si="0"/>
        <v>235080</v>
      </c>
      <c r="AL10" s="385">
        <f t="shared" si="0"/>
        <v>69621.48</v>
      </c>
      <c r="AM10" s="385">
        <f t="shared" si="0"/>
        <v>32074.92</v>
      </c>
      <c r="AN10" s="385">
        <f t="shared" si="0"/>
        <v>80980.04</v>
      </c>
      <c r="AO10" s="385">
        <f t="shared" si="0"/>
        <v>0</v>
      </c>
      <c r="AP10" s="385">
        <f t="shared" si="0"/>
        <v>0</v>
      </c>
      <c r="AQ10" s="385">
        <f t="shared" si="0"/>
        <v>560</v>
      </c>
      <c r="AR10" s="385">
        <f t="shared" si="0"/>
        <v>0</v>
      </c>
      <c r="AS10" s="385">
        <f t="shared" si="0"/>
        <v>124300</v>
      </c>
      <c r="AT10" s="385">
        <f t="shared" si="0"/>
        <v>0</v>
      </c>
      <c r="AU10" s="385">
        <f t="shared" si="0"/>
        <v>0</v>
      </c>
      <c r="AV10" s="385">
        <f t="shared" si="0"/>
        <v>27900</v>
      </c>
      <c r="AW10" s="385">
        <f t="shared" si="0"/>
        <v>96400</v>
      </c>
      <c r="AX10" s="385">
        <f t="shared" si="0"/>
        <v>0</v>
      </c>
      <c r="AY10" s="385">
        <f t="shared" si="0"/>
        <v>0</v>
      </c>
      <c r="AZ10" s="385">
        <f t="shared" si="0"/>
        <v>1607780.12</v>
      </c>
      <c r="BA10" s="385">
        <f t="shared" si="0"/>
        <v>1267980.12</v>
      </c>
      <c r="BB10" s="385">
        <f t="shared" si="0"/>
        <v>817128</v>
      </c>
      <c r="BC10" s="385">
        <f t="shared" si="0"/>
        <v>123717.12</v>
      </c>
      <c r="BD10" s="385">
        <f t="shared" si="0"/>
        <v>110000</v>
      </c>
      <c r="BE10" s="385">
        <f t="shared" si="0"/>
        <v>72392</v>
      </c>
      <c r="BF10" s="385">
        <f t="shared" si="0"/>
        <v>0</v>
      </c>
      <c r="BG10" s="385">
        <f t="shared" si="0"/>
        <v>14743</v>
      </c>
      <c r="BH10" s="385">
        <f t="shared" si="0"/>
        <v>130000</v>
      </c>
      <c r="BI10" s="385">
        <f t="shared" si="0"/>
        <v>0</v>
      </c>
      <c r="BJ10" s="385">
        <f t="shared" si="0"/>
        <v>0</v>
      </c>
      <c r="BK10" s="385">
        <f t="shared" si="0"/>
        <v>0</v>
      </c>
      <c r="BL10" s="385">
        <f t="shared" si="0"/>
        <v>0</v>
      </c>
      <c r="BM10" s="385">
        <f t="shared" si="0"/>
        <v>0</v>
      </c>
      <c r="BN10" s="385">
        <f t="shared" si="0"/>
        <v>0</v>
      </c>
      <c r="BO10" s="385">
        <f t="shared" si="0"/>
        <v>0</v>
      </c>
      <c r="BP10" s="385">
        <f t="shared" si="0"/>
        <v>147000</v>
      </c>
      <c r="BQ10" s="385">
        <f t="shared" si="0"/>
        <v>0</v>
      </c>
      <c r="BR10" s="385">
        <f t="shared" ref="BR10:BZ10" si="1">BR11</f>
        <v>100000</v>
      </c>
      <c r="BS10" s="385">
        <f t="shared" si="1"/>
        <v>0</v>
      </c>
      <c r="BT10" s="385">
        <f t="shared" si="1"/>
        <v>72000</v>
      </c>
      <c r="BU10" s="385">
        <f t="shared" si="1"/>
        <v>15800</v>
      </c>
      <c r="BV10" s="385">
        <f t="shared" si="1"/>
        <v>0</v>
      </c>
      <c r="BW10" s="385">
        <f t="shared" si="1"/>
        <v>0</v>
      </c>
      <c r="BX10" s="416">
        <f t="shared" si="1"/>
        <v>5000</v>
      </c>
      <c r="BY10" s="385">
        <f t="shared" si="1"/>
        <v>0</v>
      </c>
      <c r="BZ10" s="385">
        <f t="shared" si="1"/>
        <v>0</v>
      </c>
    </row>
    <row r="11" ht="27" customHeight="1" spans="1:78">
      <c r="A11" s="351"/>
      <c r="B11" s="351"/>
      <c r="C11" s="384"/>
      <c r="D11" s="384" t="s">
        <v>71</v>
      </c>
      <c r="E11" s="384" t="s">
        <v>72</v>
      </c>
      <c r="F11" s="385">
        <f t="shared" ref="F11:BQ11" si="2">F12+F21+F24+F35+F40+F43+F48+F51</f>
        <v>10894036.5</v>
      </c>
      <c r="G11" s="385">
        <f t="shared" si="2"/>
        <v>9286256.38</v>
      </c>
      <c r="H11" s="385">
        <f t="shared" si="2"/>
        <v>6992289.94</v>
      </c>
      <c r="I11" s="385">
        <f t="shared" si="2"/>
        <v>2138328</v>
      </c>
      <c r="J11" s="385">
        <f t="shared" si="2"/>
        <v>1090692</v>
      </c>
      <c r="K11" s="385">
        <f t="shared" si="2"/>
        <v>833160</v>
      </c>
      <c r="L11" s="385">
        <f t="shared" si="2"/>
        <v>75852</v>
      </c>
      <c r="M11" s="385">
        <f t="shared" si="2"/>
        <v>5280</v>
      </c>
      <c r="N11" s="385">
        <f t="shared" si="2"/>
        <v>0</v>
      </c>
      <c r="O11" s="385">
        <f t="shared" si="2"/>
        <v>0</v>
      </c>
      <c r="P11" s="385">
        <f t="shared" si="2"/>
        <v>176400</v>
      </c>
      <c r="Q11" s="385">
        <f t="shared" si="2"/>
        <v>165862</v>
      </c>
      <c r="R11" s="385">
        <f t="shared" si="2"/>
        <v>1305720</v>
      </c>
      <c r="S11" s="385">
        <f t="shared" si="2"/>
        <v>830520</v>
      </c>
      <c r="T11" s="385">
        <f t="shared" si="2"/>
        <v>475200</v>
      </c>
      <c r="U11" s="385">
        <f t="shared" si="2"/>
        <v>0</v>
      </c>
      <c r="V11" s="385">
        <f t="shared" si="2"/>
        <v>647840.32</v>
      </c>
      <c r="W11" s="385">
        <f t="shared" si="2"/>
        <v>323920.16</v>
      </c>
      <c r="X11" s="385">
        <f t="shared" si="2"/>
        <v>344165.17</v>
      </c>
      <c r="Y11" s="385">
        <f t="shared" si="2"/>
        <v>72882.05</v>
      </c>
      <c r="Z11" s="385">
        <f t="shared" si="2"/>
        <v>60735.04</v>
      </c>
      <c r="AA11" s="385">
        <f t="shared" si="2"/>
        <v>12147.01</v>
      </c>
      <c r="AB11" s="385">
        <f t="shared" si="2"/>
        <v>485880.24</v>
      </c>
      <c r="AC11" s="385">
        <f t="shared" si="2"/>
        <v>417000</v>
      </c>
      <c r="AD11" s="385">
        <f t="shared" si="2"/>
        <v>417000</v>
      </c>
      <c r="AE11" s="385">
        <f t="shared" si="2"/>
        <v>0</v>
      </c>
      <c r="AF11" s="385">
        <f t="shared" si="2"/>
        <v>0</v>
      </c>
      <c r="AG11" s="385">
        <f t="shared" si="2"/>
        <v>2169666.44</v>
      </c>
      <c r="AH11" s="385">
        <f t="shared" si="2"/>
        <v>791350</v>
      </c>
      <c r="AI11" s="385">
        <f t="shared" si="2"/>
        <v>78000</v>
      </c>
      <c r="AJ11" s="385">
        <f t="shared" si="2"/>
        <v>882000</v>
      </c>
      <c r="AK11" s="385">
        <f t="shared" si="2"/>
        <v>235080</v>
      </c>
      <c r="AL11" s="385">
        <f t="shared" si="2"/>
        <v>69621.48</v>
      </c>
      <c r="AM11" s="385">
        <f t="shared" si="2"/>
        <v>32074.92</v>
      </c>
      <c r="AN11" s="385">
        <f t="shared" si="2"/>
        <v>80980.04</v>
      </c>
      <c r="AO11" s="385">
        <f t="shared" si="2"/>
        <v>0</v>
      </c>
      <c r="AP11" s="385">
        <f t="shared" si="2"/>
        <v>0</v>
      </c>
      <c r="AQ11" s="385">
        <f t="shared" si="2"/>
        <v>560</v>
      </c>
      <c r="AR11" s="385">
        <f t="shared" si="2"/>
        <v>0</v>
      </c>
      <c r="AS11" s="385">
        <f t="shared" si="2"/>
        <v>124300</v>
      </c>
      <c r="AT11" s="385">
        <f t="shared" si="2"/>
        <v>0</v>
      </c>
      <c r="AU11" s="385">
        <f t="shared" si="2"/>
        <v>0</v>
      </c>
      <c r="AV11" s="385">
        <f t="shared" si="2"/>
        <v>27900</v>
      </c>
      <c r="AW11" s="385">
        <f t="shared" si="2"/>
        <v>96400</v>
      </c>
      <c r="AX11" s="385">
        <f t="shared" si="2"/>
        <v>0</v>
      </c>
      <c r="AY11" s="385">
        <f t="shared" si="2"/>
        <v>0</v>
      </c>
      <c r="AZ11" s="385">
        <f t="shared" si="2"/>
        <v>1607780.12</v>
      </c>
      <c r="BA11" s="385">
        <f t="shared" si="2"/>
        <v>1267980.12</v>
      </c>
      <c r="BB11" s="385">
        <f t="shared" si="2"/>
        <v>817128</v>
      </c>
      <c r="BC11" s="385">
        <f t="shared" si="2"/>
        <v>123717.12</v>
      </c>
      <c r="BD11" s="385">
        <f t="shared" si="2"/>
        <v>110000</v>
      </c>
      <c r="BE11" s="385">
        <f t="shared" si="2"/>
        <v>72392</v>
      </c>
      <c r="BF11" s="385">
        <f t="shared" si="2"/>
        <v>0</v>
      </c>
      <c r="BG11" s="385">
        <f t="shared" si="2"/>
        <v>14743</v>
      </c>
      <c r="BH11" s="385">
        <f t="shared" si="2"/>
        <v>130000</v>
      </c>
      <c r="BI11" s="385">
        <f t="shared" si="2"/>
        <v>0</v>
      </c>
      <c r="BJ11" s="385">
        <f t="shared" si="2"/>
        <v>0</v>
      </c>
      <c r="BK11" s="385">
        <f t="shared" si="2"/>
        <v>0</v>
      </c>
      <c r="BL11" s="385">
        <f t="shared" si="2"/>
        <v>0</v>
      </c>
      <c r="BM11" s="385">
        <f t="shared" si="2"/>
        <v>0</v>
      </c>
      <c r="BN11" s="385">
        <f t="shared" si="2"/>
        <v>0</v>
      </c>
      <c r="BO11" s="385">
        <f t="shared" si="2"/>
        <v>0</v>
      </c>
      <c r="BP11" s="385">
        <f t="shared" si="2"/>
        <v>147000</v>
      </c>
      <c r="BQ11" s="385">
        <f t="shared" si="2"/>
        <v>0</v>
      </c>
      <c r="BR11" s="385">
        <f t="shared" ref="BR11:BZ11" si="3">BR12+BR21+BR24+BR35+BR40+BR43+BR48+BR51</f>
        <v>100000</v>
      </c>
      <c r="BS11" s="385">
        <f t="shared" si="3"/>
        <v>0</v>
      </c>
      <c r="BT11" s="385">
        <f t="shared" si="3"/>
        <v>72000</v>
      </c>
      <c r="BU11" s="385">
        <f t="shared" si="3"/>
        <v>15800</v>
      </c>
      <c r="BV11" s="385">
        <f t="shared" si="3"/>
        <v>0</v>
      </c>
      <c r="BW11" s="385">
        <f t="shared" si="3"/>
        <v>0</v>
      </c>
      <c r="BX11" s="416">
        <f t="shared" si="3"/>
        <v>5000</v>
      </c>
      <c r="BY11" s="385">
        <f t="shared" si="3"/>
        <v>0</v>
      </c>
      <c r="BZ11" s="385">
        <f t="shared" si="3"/>
        <v>0</v>
      </c>
    </row>
    <row r="12" ht="27" customHeight="1" spans="1:78">
      <c r="A12" s="351"/>
      <c r="B12" s="351" t="s">
        <v>103</v>
      </c>
      <c r="C12" s="384"/>
      <c r="D12" s="384"/>
      <c r="E12" s="384" t="s">
        <v>104</v>
      </c>
      <c r="F12" s="385">
        <f t="shared" ref="F12:BQ12" si="4">F13+F16+F19</f>
        <v>4332528.34</v>
      </c>
      <c r="G12" s="385">
        <f t="shared" si="4"/>
        <v>4327528.34</v>
      </c>
      <c r="H12" s="385">
        <f t="shared" si="4"/>
        <v>2961241.74</v>
      </c>
      <c r="I12" s="385">
        <f t="shared" si="4"/>
        <v>1243536</v>
      </c>
      <c r="J12" s="385">
        <f t="shared" si="4"/>
        <v>977436</v>
      </c>
      <c r="K12" s="385">
        <f t="shared" si="4"/>
        <v>833160</v>
      </c>
      <c r="L12" s="385">
        <f t="shared" si="4"/>
        <v>41796</v>
      </c>
      <c r="M12" s="385">
        <f t="shared" si="4"/>
        <v>5280</v>
      </c>
      <c r="N12" s="385">
        <f t="shared" si="4"/>
        <v>0</v>
      </c>
      <c r="O12" s="385">
        <f t="shared" si="4"/>
        <v>0</v>
      </c>
      <c r="P12" s="385">
        <f t="shared" si="4"/>
        <v>97200</v>
      </c>
      <c r="Q12" s="385">
        <f t="shared" si="4"/>
        <v>165862</v>
      </c>
      <c r="R12" s="385">
        <f t="shared" si="4"/>
        <v>114840</v>
      </c>
      <c r="S12" s="385">
        <f t="shared" si="4"/>
        <v>75240</v>
      </c>
      <c r="T12" s="385">
        <f t="shared" si="4"/>
        <v>39600</v>
      </c>
      <c r="U12" s="385">
        <f t="shared" si="4"/>
        <v>0</v>
      </c>
      <c r="V12" s="385">
        <f t="shared" si="4"/>
        <v>0</v>
      </c>
      <c r="W12" s="385">
        <f t="shared" si="4"/>
        <v>0</v>
      </c>
      <c r="X12" s="385">
        <f t="shared" si="4"/>
        <v>0</v>
      </c>
      <c r="Y12" s="385">
        <f t="shared" si="4"/>
        <v>42567.74</v>
      </c>
      <c r="Z12" s="385">
        <f t="shared" si="4"/>
        <v>35473.12</v>
      </c>
      <c r="AA12" s="385">
        <f t="shared" si="4"/>
        <v>7094.62</v>
      </c>
      <c r="AB12" s="385">
        <f t="shared" si="4"/>
        <v>0</v>
      </c>
      <c r="AC12" s="385">
        <f t="shared" si="4"/>
        <v>417000</v>
      </c>
      <c r="AD12" s="385">
        <f t="shared" si="4"/>
        <v>417000</v>
      </c>
      <c r="AE12" s="385">
        <f t="shared" si="4"/>
        <v>0</v>
      </c>
      <c r="AF12" s="385">
        <f t="shared" si="4"/>
        <v>0</v>
      </c>
      <c r="AG12" s="385">
        <f t="shared" si="4"/>
        <v>1338386.6</v>
      </c>
      <c r="AH12" s="385">
        <f t="shared" si="4"/>
        <v>436050</v>
      </c>
      <c r="AI12" s="385">
        <f t="shared" si="4"/>
        <v>78000</v>
      </c>
      <c r="AJ12" s="385">
        <f t="shared" si="4"/>
        <v>486000</v>
      </c>
      <c r="AK12" s="385">
        <f t="shared" si="4"/>
        <v>235080</v>
      </c>
      <c r="AL12" s="385">
        <f t="shared" si="4"/>
        <v>37306.08</v>
      </c>
      <c r="AM12" s="385">
        <f t="shared" si="4"/>
        <v>18653.04</v>
      </c>
      <c r="AN12" s="385">
        <f t="shared" si="4"/>
        <v>47297.48</v>
      </c>
      <c r="AO12" s="385">
        <f t="shared" si="4"/>
        <v>0</v>
      </c>
      <c r="AP12" s="385">
        <f t="shared" si="4"/>
        <v>0</v>
      </c>
      <c r="AQ12" s="385">
        <f t="shared" si="4"/>
        <v>0</v>
      </c>
      <c r="AR12" s="385">
        <f t="shared" si="4"/>
        <v>0</v>
      </c>
      <c r="AS12" s="385">
        <f t="shared" si="4"/>
        <v>27900</v>
      </c>
      <c r="AT12" s="385">
        <f t="shared" si="4"/>
        <v>0</v>
      </c>
      <c r="AU12" s="385">
        <f t="shared" si="4"/>
        <v>0</v>
      </c>
      <c r="AV12" s="385">
        <f t="shared" si="4"/>
        <v>27900</v>
      </c>
      <c r="AW12" s="385">
        <f t="shared" si="4"/>
        <v>0</v>
      </c>
      <c r="AX12" s="385">
        <f t="shared" si="4"/>
        <v>0</v>
      </c>
      <c r="AY12" s="385">
        <f t="shared" si="4"/>
        <v>0</v>
      </c>
      <c r="AZ12" s="385">
        <f t="shared" si="4"/>
        <v>5000</v>
      </c>
      <c r="BA12" s="385">
        <f t="shared" si="4"/>
        <v>0</v>
      </c>
      <c r="BB12" s="385">
        <f t="shared" si="4"/>
        <v>0</v>
      </c>
      <c r="BC12" s="385">
        <f t="shared" si="4"/>
        <v>0</v>
      </c>
      <c r="BD12" s="385">
        <f t="shared" si="4"/>
        <v>0</v>
      </c>
      <c r="BE12" s="385">
        <f t="shared" si="4"/>
        <v>0</v>
      </c>
      <c r="BF12" s="385">
        <f t="shared" si="4"/>
        <v>0</v>
      </c>
      <c r="BG12" s="385">
        <f t="shared" si="4"/>
        <v>0</v>
      </c>
      <c r="BH12" s="385">
        <f t="shared" si="4"/>
        <v>0</v>
      </c>
      <c r="BI12" s="385">
        <f t="shared" si="4"/>
        <v>0</v>
      </c>
      <c r="BJ12" s="385">
        <f t="shared" si="4"/>
        <v>0</v>
      </c>
      <c r="BK12" s="385">
        <f t="shared" si="4"/>
        <v>0</v>
      </c>
      <c r="BL12" s="385">
        <f t="shared" si="4"/>
        <v>0</v>
      </c>
      <c r="BM12" s="385">
        <f t="shared" si="4"/>
        <v>0</v>
      </c>
      <c r="BN12" s="385">
        <f t="shared" si="4"/>
        <v>0</v>
      </c>
      <c r="BO12" s="385">
        <f t="shared" si="4"/>
        <v>0</v>
      </c>
      <c r="BP12" s="385">
        <f t="shared" si="4"/>
        <v>0</v>
      </c>
      <c r="BQ12" s="385">
        <f t="shared" si="4"/>
        <v>0</v>
      </c>
      <c r="BR12" s="385">
        <f t="shared" ref="BR12:BZ12" si="5">BR13+BR16+BR19</f>
        <v>0</v>
      </c>
      <c r="BS12" s="385">
        <f t="shared" si="5"/>
        <v>0</v>
      </c>
      <c r="BT12" s="385">
        <f t="shared" si="5"/>
        <v>0</v>
      </c>
      <c r="BU12" s="385">
        <f t="shared" si="5"/>
        <v>0</v>
      </c>
      <c r="BV12" s="385">
        <f t="shared" si="5"/>
        <v>0</v>
      </c>
      <c r="BW12" s="385">
        <f t="shared" si="5"/>
        <v>0</v>
      </c>
      <c r="BX12" s="416">
        <f t="shared" si="5"/>
        <v>5000</v>
      </c>
      <c r="BY12" s="385">
        <f t="shared" si="5"/>
        <v>0</v>
      </c>
      <c r="BZ12" s="385">
        <f t="shared" si="5"/>
        <v>0</v>
      </c>
    </row>
    <row r="13" ht="27" customHeight="1" spans="1:78">
      <c r="A13" s="351" t="s">
        <v>105</v>
      </c>
      <c r="B13" s="351"/>
      <c r="C13" s="384"/>
      <c r="D13" s="384"/>
      <c r="E13" s="384" t="s">
        <v>106</v>
      </c>
      <c r="F13" s="385">
        <f t="shared" ref="F13:BQ13" si="6">SUM(F14:F15)</f>
        <v>188019.07</v>
      </c>
      <c r="G13" s="385">
        <f t="shared" si="6"/>
        <v>183019.07</v>
      </c>
      <c r="H13" s="385">
        <f t="shared" si="6"/>
        <v>128561.61</v>
      </c>
      <c r="I13" s="385">
        <f t="shared" si="6"/>
        <v>57336</v>
      </c>
      <c r="J13" s="385">
        <f t="shared" si="6"/>
        <v>44568</v>
      </c>
      <c r="K13" s="385">
        <f t="shared" si="6"/>
        <v>39420</v>
      </c>
      <c r="L13" s="385">
        <f t="shared" si="6"/>
        <v>1548</v>
      </c>
      <c r="M13" s="385">
        <f t="shared" si="6"/>
        <v>0</v>
      </c>
      <c r="N13" s="385">
        <f t="shared" si="6"/>
        <v>0</v>
      </c>
      <c r="O13" s="385">
        <f t="shared" si="6"/>
        <v>0</v>
      </c>
      <c r="P13" s="385">
        <f t="shared" si="6"/>
        <v>3600</v>
      </c>
      <c r="Q13" s="385">
        <f t="shared" si="6"/>
        <v>8063</v>
      </c>
      <c r="R13" s="385">
        <f t="shared" si="6"/>
        <v>0</v>
      </c>
      <c r="S13" s="385">
        <f t="shared" si="6"/>
        <v>0</v>
      </c>
      <c r="T13" s="385">
        <f t="shared" si="6"/>
        <v>0</v>
      </c>
      <c r="U13" s="385">
        <f t="shared" si="6"/>
        <v>0</v>
      </c>
      <c r="V13" s="385">
        <f t="shared" si="6"/>
        <v>0</v>
      </c>
      <c r="W13" s="385">
        <f t="shared" si="6"/>
        <v>0</v>
      </c>
      <c r="X13" s="385">
        <f t="shared" si="6"/>
        <v>0</v>
      </c>
      <c r="Y13" s="385">
        <f t="shared" si="6"/>
        <v>1914.61</v>
      </c>
      <c r="Z13" s="385">
        <f t="shared" si="6"/>
        <v>1595.51</v>
      </c>
      <c r="AA13" s="385">
        <f t="shared" si="6"/>
        <v>319.1</v>
      </c>
      <c r="AB13" s="385">
        <f t="shared" si="6"/>
        <v>0</v>
      </c>
      <c r="AC13" s="385">
        <f t="shared" si="6"/>
        <v>16680</v>
      </c>
      <c r="AD13" s="385">
        <f t="shared" si="6"/>
        <v>16680</v>
      </c>
      <c r="AE13" s="385">
        <f t="shared" si="6"/>
        <v>0</v>
      </c>
      <c r="AF13" s="385">
        <f t="shared" si="6"/>
        <v>0</v>
      </c>
      <c r="AG13" s="385">
        <f t="shared" si="6"/>
        <v>54457.46</v>
      </c>
      <c r="AH13" s="385">
        <f t="shared" si="6"/>
        <v>16150</v>
      </c>
      <c r="AI13" s="385">
        <f t="shared" si="6"/>
        <v>3120</v>
      </c>
      <c r="AJ13" s="385">
        <f t="shared" si="6"/>
        <v>18000</v>
      </c>
      <c r="AK13" s="385">
        <f t="shared" si="6"/>
        <v>12480</v>
      </c>
      <c r="AL13" s="385">
        <f t="shared" si="6"/>
        <v>1720.08</v>
      </c>
      <c r="AM13" s="385">
        <f t="shared" si="6"/>
        <v>860.04</v>
      </c>
      <c r="AN13" s="385">
        <f t="shared" si="6"/>
        <v>2127.34</v>
      </c>
      <c r="AO13" s="385">
        <f t="shared" si="6"/>
        <v>0</v>
      </c>
      <c r="AP13" s="385">
        <f t="shared" si="6"/>
        <v>0</v>
      </c>
      <c r="AQ13" s="385">
        <f t="shared" si="6"/>
        <v>0</v>
      </c>
      <c r="AR13" s="385">
        <f t="shared" si="6"/>
        <v>0</v>
      </c>
      <c r="AS13" s="385">
        <f t="shared" si="6"/>
        <v>0</v>
      </c>
      <c r="AT13" s="385">
        <f t="shared" si="6"/>
        <v>0</v>
      </c>
      <c r="AU13" s="385">
        <f t="shared" si="6"/>
        <v>0</v>
      </c>
      <c r="AV13" s="385">
        <f t="shared" si="6"/>
        <v>0</v>
      </c>
      <c r="AW13" s="385">
        <f t="shared" si="6"/>
        <v>0</v>
      </c>
      <c r="AX13" s="385">
        <f t="shared" si="6"/>
        <v>0</v>
      </c>
      <c r="AY13" s="385">
        <f t="shared" si="6"/>
        <v>0</v>
      </c>
      <c r="AZ13" s="385">
        <f t="shared" si="6"/>
        <v>5000</v>
      </c>
      <c r="BA13" s="385">
        <f t="shared" si="6"/>
        <v>0</v>
      </c>
      <c r="BB13" s="385">
        <f t="shared" si="6"/>
        <v>0</v>
      </c>
      <c r="BC13" s="385">
        <f t="shared" si="6"/>
        <v>0</v>
      </c>
      <c r="BD13" s="385">
        <f t="shared" si="6"/>
        <v>0</v>
      </c>
      <c r="BE13" s="385">
        <f t="shared" si="6"/>
        <v>0</v>
      </c>
      <c r="BF13" s="385">
        <f t="shared" si="6"/>
        <v>0</v>
      </c>
      <c r="BG13" s="385">
        <f t="shared" si="6"/>
        <v>0</v>
      </c>
      <c r="BH13" s="385">
        <f t="shared" si="6"/>
        <v>0</v>
      </c>
      <c r="BI13" s="385">
        <f t="shared" si="6"/>
        <v>0</v>
      </c>
      <c r="BJ13" s="385">
        <f t="shared" si="6"/>
        <v>0</v>
      </c>
      <c r="BK13" s="385">
        <f t="shared" si="6"/>
        <v>0</v>
      </c>
      <c r="BL13" s="385">
        <f t="shared" si="6"/>
        <v>0</v>
      </c>
      <c r="BM13" s="385">
        <f t="shared" si="6"/>
        <v>0</v>
      </c>
      <c r="BN13" s="385">
        <f t="shared" si="6"/>
        <v>0</v>
      </c>
      <c r="BO13" s="385">
        <f t="shared" si="6"/>
        <v>0</v>
      </c>
      <c r="BP13" s="385">
        <f t="shared" si="6"/>
        <v>0</v>
      </c>
      <c r="BQ13" s="385">
        <f t="shared" si="6"/>
        <v>0</v>
      </c>
      <c r="BR13" s="385">
        <f t="shared" ref="BR13:BZ13" si="7">SUM(BR14:BR15)</f>
        <v>0</v>
      </c>
      <c r="BS13" s="385">
        <f t="shared" si="7"/>
        <v>0</v>
      </c>
      <c r="BT13" s="385">
        <f t="shared" si="7"/>
        <v>0</v>
      </c>
      <c r="BU13" s="385">
        <f t="shared" si="7"/>
        <v>0</v>
      </c>
      <c r="BV13" s="385">
        <f t="shared" si="7"/>
        <v>0</v>
      </c>
      <c r="BW13" s="385">
        <f t="shared" si="7"/>
        <v>0</v>
      </c>
      <c r="BX13" s="416">
        <f t="shared" si="7"/>
        <v>5000</v>
      </c>
      <c r="BY13" s="385">
        <f t="shared" si="7"/>
        <v>0</v>
      </c>
      <c r="BZ13" s="385">
        <f t="shared" si="7"/>
        <v>0</v>
      </c>
    </row>
    <row r="14" ht="27" customHeight="1" spans="1:78">
      <c r="A14" s="351" t="s">
        <v>107</v>
      </c>
      <c r="B14" s="351" t="s">
        <v>107</v>
      </c>
      <c r="C14" s="384" t="s">
        <v>276</v>
      </c>
      <c r="D14" s="384" t="s">
        <v>107</v>
      </c>
      <c r="E14" s="384" t="s">
        <v>108</v>
      </c>
      <c r="F14" s="385">
        <v>183019.07</v>
      </c>
      <c r="G14" s="385">
        <v>183019.07</v>
      </c>
      <c r="H14" s="385">
        <v>128561.61</v>
      </c>
      <c r="I14" s="385">
        <v>57336</v>
      </c>
      <c r="J14" s="385">
        <v>44568</v>
      </c>
      <c r="K14" s="385">
        <v>39420</v>
      </c>
      <c r="L14" s="385">
        <v>1548</v>
      </c>
      <c r="M14" s="385">
        <v>0</v>
      </c>
      <c r="N14" s="385">
        <v>0</v>
      </c>
      <c r="O14" s="385">
        <v>0</v>
      </c>
      <c r="P14" s="385">
        <v>3600</v>
      </c>
      <c r="Q14" s="385">
        <v>8063</v>
      </c>
      <c r="R14" s="385">
        <v>0</v>
      </c>
      <c r="S14" s="385">
        <v>0</v>
      </c>
      <c r="T14" s="385">
        <v>0</v>
      </c>
      <c r="U14" s="385">
        <v>0</v>
      </c>
      <c r="V14" s="385">
        <v>0</v>
      </c>
      <c r="W14" s="385">
        <v>0</v>
      </c>
      <c r="X14" s="385">
        <v>0</v>
      </c>
      <c r="Y14" s="385">
        <v>1914.61</v>
      </c>
      <c r="Z14" s="385">
        <v>1595.51</v>
      </c>
      <c r="AA14" s="385">
        <v>319.1</v>
      </c>
      <c r="AB14" s="385">
        <v>0</v>
      </c>
      <c r="AC14" s="385">
        <v>16680</v>
      </c>
      <c r="AD14" s="385">
        <v>16680</v>
      </c>
      <c r="AE14" s="385">
        <v>0</v>
      </c>
      <c r="AF14" s="385">
        <v>0</v>
      </c>
      <c r="AG14" s="385">
        <v>54457.46</v>
      </c>
      <c r="AH14" s="385">
        <v>16150</v>
      </c>
      <c r="AI14" s="385">
        <v>3120</v>
      </c>
      <c r="AJ14" s="385">
        <v>18000</v>
      </c>
      <c r="AK14" s="385">
        <v>12480</v>
      </c>
      <c r="AL14" s="385">
        <v>1720.08</v>
      </c>
      <c r="AM14" s="385">
        <v>860.04</v>
      </c>
      <c r="AN14" s="385">
        <v>2127.34</v>
      </c>
      <c r="AO14" s="385">
        <v>0</v>
      </c>
      <c r="AP14" s="385">
        <v>0</v>
      </c>
      <c r="AQ14" s="385">
        <v>0</v>
      </c>
      <c r="AR14" s="385">
        <v>0</v>
      </c>
      <c r="AS14" s="385">
        <v>0</v>
      </c>
      <c r="AT14" s="385">
        <v>0</v>
      </c>
      <c r="AU14" s="385">
        <v>0</v>
      </c>
      <c r="AV14" s="385">
        <v>0</v>
      </c>
      <c r="AW14" s="385">
        <v>0</v>
      </c>
      <c r="AX14" s="385">
        <v>0</v>
      </c>
      <c r="AY14" s="385">
        <v>0</v>
      </c>
      <c r="AZ14" s="385">
        <v>0</v>
      </c>
      <c r="BA14" s="385">
        <v>0</v>
      </c>
      <c r="BB14" s="385">
        <v>0</v>
      </c>
      <c r="BC14" s="385">
        <v>0</v>
      </c>
      <c r="BD14" s="385">
        <v>0</v>
      </c>
      <c r="BE14" s="385">
        <v>0</v>
      </c>
      <c r="BF14" s="385">
        <v>0</v>
      </c>
      <c r="BG14" s="385">
        <v>0</v>
      </c>
      <c r="BH14" s="385">
        <v>0</v>
      </c>
      <c r="BI14" s="385">
        <v>0</v>
      </c>
      <c r="BJ14" s="385">
        <v>0</v>
      </c>
      <c r="BK14" s="385">
        <v>0</v>
      </c>
      <c r="BL14" s="385">
        <v>0</v>
      </c>
      <c r="BM14" s="385">
        <v>0</v>
      </c>
      <c r="BN14" s="385">
        <v>0</v>
      </c>
      <c r="BO14" s="385">
        <v>0</v>
      </c>
      <c r="BP14" s="385">
        <v>0</v>
      </c>
      <c r="BQ14" s="385">
        <v>0</v>
      </c>
      <c r="BR14" s="385">
        <v>0</v>
      </c>
      <c r="BS14" s="385">
        <v>0</v>
      </c>
      <c r="BT14" s="385">
        <v>0</v>
      </c>
      <c r="BU14" s="385">
        <v>0</v>
      </c>
      <c r="BV14" s="385">
        <v>0</v>
      </c>
      <c r="BW14" s="385">
        <v>0</v>
      </c>
      <c r="BX14" s="416">
        <v>0</v>
      </c>
      <c r="BY14" s="385">
        <v>0</v>
      </c>
      <c r="BZ14" s="385">
        <v>0</v>
      </c>
    </row>
    <row r="15" ht="27" customHeight="1" spans="1:78">
      <c r="A15" s="351" t="s">
        <v>107</v>
      </c>
      <c r="B15" s="351" t="s">
        <v>107</v>
      </c>
      <c r="C15" s="384" t="s">
        <v>277</v>
      </c>
      <c r="D15" s="384" t="s">
        <v>107</v>
      </c>
      <c r="E15" s="384" t="s">
        <v>109</v>
      </c>
      <c r="F15" s="385">
        <v>5000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5">
        <v>0</v>
      </c>
      <c r="N15" s="385">
        <v>0</v>
      </c>
      <c r="O15" s="385">
        <v>0</v>
      </c>
      <c r="P15" s="385">
        <v>0</v>
      </c>
      <c r="Q15" s="385">
        <v>0</v>
      </c>
      <c r="R15" s="385">
        <v>0</v>
      </c>
      <c r="S15" s="385">
        <v>0</v>
      </c>
      <c r="T15" s="385">
        <v>0</v>
      </c>
      <c r="U15" s="385">
        <v>0</v>
      </c>
      <c r="V15" s="385">
        <v>0</v>
      </c>
      <c r="W15" s="385">
        <v>0</v>
      </c>
      <c r="X15" s="385">
        <v>0</v>
      </c>
      <c r="Y15" s="385">
        <v>0</v>
      </c>
      <c r="Z15" s="385">
        <v>0</v>
      </c>
      <c r="AA15" s="385">
        <v>0</v>
      </c>
      <c r="AB15" s="385">
        <v>0</v>
      </c>
      <c r="AC15" s="385">
        <v>0</v>
      </c>
      <c r="AD15" s="385">
        <v>0</v>
      </c>
      <c r="AE15" s="385">
        <v>0</v>
      </c>
      <c r="AF15" s="385">
        <v>0</v>
      </c>
      <c r="AG15" s="385">
        <v>0</v>
      </c>
      <c r="AH15" s="385">
        <v>0</v>
      </c>
      <c r="AI15" s="385">
        <v>0</v>
      </c>
      <c r="AJ15" s="385">
        <v>0</v>
      </c>
      <c r="AK15" s="385">
        <v>0</v>
      </c>
      <c r="AL15" s="385">
        <v>0</v>
      </c>
      <c r="AM15" s="385">
        <v>0</v>
      </c>
      <c r="AN15" s="385">
        <v>0</v>
      </c>
      <c r="AO15" s="385">
        <v>0</v>
      </c>
      <c r="AP15" s="385">
        <v>0</v>
      </c>
      <c r="AQ15" s="385">
        <v>0</v>
      </c>
      <c r="AR15" s="385">
        <v>0</v>
      </c>
      <c r="AS15" s="385">
        <v>0</v>
      </c>
      <c r="AT15" s="385">
        <v>0</v>
      </c>
      <c r="AU15" s="385">
        <v>0</v>
      </c>
      <c r="AV15" s="385">
        <v>0</v>
      </c>
      <c r="AW15" s="385">
        <v>0</v>
      </c>
      <c r="AX15" s="385">
        <v>0</v>
      </c>
      <c r="AY15" s="385">
        <v>0</v>
      </c>
      <c r="AZ15" s="385">
        <v>5000</v>
      </c>
      <c r="BA15" s="385">
        <v>0</v>
      </c>
      <c r="BB15" s="385">
        <v>0</v>
      </c>
      <c r="BC15" s="385">
        <v>0</v>
      </c>
      <c r="BD15" s="385">
        <v>0</v>
      </c>
      <c r="BE15" s="385">
        <v>0</v>
      </c>
      <c r="BF15" s="385">
        <v>0</v>
      </c>
      <c r="BG15" s="385">
        <v>0</v>
      </c>
      <c r="BH15" s="385">
        <v>0</v>
      </c>
      <c r="BI15" s="385">
        <v>0</v>
      </c>
      <c r="BJ15" s="385">
        <v>0</v>
      </c>
      <c r="BK15" s="385">
        <v>0</v>
      </c>
      <c r="BL15" s="385">
        <v>0</v>
      </c>
      <c r="BM15" s="385">
        <v>0</v>
      </c>
      <c r="BN15" s="385">
        <v>0</v>
      </c>
      <c r="BO15" s="385">
        <v>0</v>
      </c>
      <c r="BP15" s="385">
        <v>0</v>
      </c>
      <c r="BQ15" s="385">
        <v>0</v>
      </c>
      <c r="BR15" s="385">
        <v>0</v>
      </c>
      <c r="BS15" s="385">
        <v>0</v>
      </c>
      <c r="BT15" s="385">
        <v>0</v>
      </c>
      <c r="BU15" s="385">
        <v>0</v>
      </c>
      <c r="BV15" s="385">
        <v>0</v>
      </c>
      <c r="BW15" s="385">
        <v>0</v>
      </c>
      <c r="BX15" s="416">
        <v>5000</v>
      </c>
      <c r="BY15" s="385">
        <v>0</v>
      </c>
      <c r="BZ15" s="385">
        <v>0</v>
      </c>
    </row>
    <row r="16" ht="27" customHeight="1" spans="1:78">
      <c r="A16" s="351" t="s">
        <v>110</v>
      </c>
      <c r="B16" s="351"/>
      <c r="C16" s="384"/>
      <c r="D16" s="384"/>
      <c r="E16" s="384" t="s">
        <v>111</v>
      </c>
      <c r="F16" s="385">
        <f t="shared" ref="F16:BQ16" si="8">SUM(F17:F18)</f>
        <v>3956592.34</v>
      </c>
      <c r="G16" s="385">
        <f t="shared" si="8"/>
        <v>3956592.34</v>
      </c>
      <c r="H16" s="385">
        <f t="shared" si="8"/>
        <v>2699499.86</v>
      </c>
      <c r="I16" s="385">
        <f t="shared" si="8"/>
        <v>1124676</v>
      </c>
      <c r="J16" s="385">
        <f t="shared" si="8"/>
        <v>888300</v>
      </c>
      <c r="K16" s="385">
        <f t="shared" si="8"/>
        <v>754320</v>
      </c>
      <c r="L16" s="385">
        <f t="shared" si="8"/>
        <v>38700</v>
      </c>
      <c r="M16" s="385">
        <f t="shared" si="8"/>
        <v>5280</v>
      </c>
      <c r="N16" s="385">
        <f t="shared" si="8"/>
        <v>0</v>
      </c>
      <c r="O16" s="385">
        <f t="shared" si="8"/>
        <v>0</v>
      </c>
      <c r="P16" s="385">
        <f t="shared" si="8"/>
        <v>90000</v>
      </c>
      <c r="Q16" s="385">
        <f t="shared" si="8"/>
        <v>149387</v>
      </c>
      <c r="R16" s="385">
        <f t="shared" si="8"/>
        <v>114840</v>
      </c>
      <c r="S16" s="385">
        <f t="shared" si="8"/>
        <v>75240</v>
      </c>
      <c r="T16" s="385">
        <f t="shared" si="8"/>
        <v>39600</v>
      </c>
      <c r="U16" s="385">
        <f t="shared" si="8"/>
        <v>0</v>
      </c>
      <c r="V16" s="385">
        <f t="shared" si="8"/>
        <v>0</v>
      </c>
      <c r="W16" s="385">
        <f t="shared" si="8"/>
        <v>0</v>
      </c>
      <c r="X16" s="385">
        <f t="shared" si="8"/>
        <v>0</v>
      </c>
      <c r="Y16" s="385">
        <f t="shared" si="8"/>
        <v>38656.86</v>
      </c>
      <c r="Z16" s="385">
        <f t="shared" si="8"/>
        <v>32214.05</v>
      </c>
      <c r="AA16" s="385">
        <f t="shared" si="8"/>
        <v>6442.81</v>
      </c>
      <c r="AB16" s="385">
        <f t="shared" si="8"/>
        <v>0</v>
      </c>
      <c r="AC16" s="385">
        <f t="shared" si="8"/>
        <v>383640</v>
      </c>
      <c r="AD16" s="385">
        <f t="shared" si="8"/>
        <v>383640</v>
      </c>
      <c r="AE16" s="385">
        <f t="shared" si="8"/>
        <v>0</v>
      </c>
      <c r="AF16" s="385">
        <f t="shared" si="8"/>
        <v>0</v>
      </c>
      <c r="AG16" s="385">
        <f t="shared" si="8"/>
        <v>1229192.48</v>
      </c>
      <c r="AH16" s="385">
        <f t="shared" si="8"/>
        <v>403750</v>
      </c>
      <c r="AI16" s="385">
        <f t="shared" si="8"/>
        <v>71760</v>
      </c>
      <c r="AJ16" s="385">
        <f t="shared" si="8"/>
        <v>450000</v>
      </c>
      <c r="AK16" s="385">
        <f t="shared" si="8"/>
        <v>210120</v>
      </c>
      <c r="AL16" s="385">
        <f t="shared" si="8"/>
        <v>33740.28</v>
      </c>
      <c r="AM16" s="385">
        <f t="shared" si="8"/>
        <v>16870.14</v>
      </c>
      <c r="AN16" s="385">
        <f t="shared" si="8"/>
        <v>42952.06</v>
      </c>
      <c r="AO16" s="385">
        <f t="shared" si="8"/>
        <v>0</v>
      </c>
      <c r="AP16" s="385">
        <f t="shared" si="8"/>
        <v>0</v>
      </c>
      <c r="AQ16" s="385">
        <f t="shared" si="8"/>
        <v>0</v>
      </c>
      <c r="AR16" s="385">
        <f t="shared" si="8"/>
        <v>0</v>
      </c>
      <c r="AS16" s="385">
        <f t="shared" si="8"/>
        <v>27900</v>
      </c>
      <c r="AT16" s="385">
        <f t="shared" si="8"/>
        <v>0</v>
      </c>
      <c r="AU16" s="385">
        <f t="shared" si="8"/>
        <v>0</v>
      </c>
      <c r="AV16" s="385">
        <f t="shared" si="8"/>
        <v>27900</v>
      </c>
      <c r="AW16" s="385">
        <f t="shared" si="8"/>
        <v>0</v>
      </c>
      <c r="AX16" s="385">
        <f t="shared" si="8"/>
        <v>0</v>
      </c>
      <c r="AY16" s="385">
        <f t="shared" si="8"/>
        <v>0</v>
      </c>
      <c r="AZ16" s="385">
        <f t="shared" si="8"/>
        <v>0</v>
      </c>
      <c r="BA16" s="385">
        <f t="shared" si="8"/>
        <v>0</v>
      </c>
      <c r="BB16" s="385">
        <f t="shared" si="8"/>
        <v>0</v>
      </c>
      <c r="BC16" s="385">
        <f t="shared" si="8"/>
        <v>0</v>
      </c>
      <c r="BD16" s="385">
        <f t="shared" si="8"/>
        <v>0</v>
      </c>
      <c r="BE16" s="385">
        <f t="shared" si="8"/>
        <v>0</v>
      </c>
      <c r="BF16" s="385">
        <f t="shared" si="8"/>
        <v>0</v>
      </c>
      <c r="BG16" s="385">
        <f t="shared" si="8"/>
        <v>0</v>
      </c>
      <c r="BH16" s="385">
        <f t="shared" si="8"/>
        <v>0</v>
      </c>
      <c r="BI16" s="385">
        <f t="shared" si="8"/>
        <v>0</v>
      </c>
      <c r="BJ16" s="385">
        <f t="shared" si="8"/>
        <v>0</v>
      </c>
      <c r="BK16" s="385">
        <f t="shared" si="8"/>
        <v>0</v>
      </c>
      <c r="BL16" s="385">
        <f t="shared" si="8"/>
        <v>0</v>
      </c>
      <c r="BM16" s="385">
        <f t="shared" si="8"/>
        <v>0</v>
      </c>
      <c r="BN16" s="385">
        <f t="shared" si="8"/>
        <v>0</v>
      </c>
      <c r="BO16" s="385">
        <f t="shared" si="8"/>
        <v>0</v>
      </c>
      <c r="BP16" s="385">
        <f t="shared" si="8"/>
        <v>0</v>
      </c>
      <c r="BQ16" s="385">
        <f t="shared" si="8"/>
        <v>0</v>
      </c>
      <c r="BR16" s="385">
        <f t="shared" ref="BR16:BZ16" si="9">SUM(BR17:BR18)</f>
        <v>0</v>
      </c>
      <c r="BS16" s="385">
        <f t="shared" si="9"/>
        <v>0</v>
      </c>
      <c r="BT16" s="385">
        <f t="shared" si="9"/>
        <v>0</v>
      </c>
      <c r="BU16" s="385">
        <f t="shared" si="9"/>
        <v>0</v>
      </c>
      <c r="BV16" s="385">
        <f t="shared" si="9"/>
        <v>0</v>
      </c>
      <c r="BW16" s="385">
        <f t="shared" si="9"/>
        <v>0</v>
      </c>
      <c r="BX16" s="416">
        <f t="shared" si="9"/>
        <v>0</v>
      </c>
      <c r="BY16" s="385">
        <f t="shared" si="9"/>
        <v>0</v>
      </c>
      <c r="BZ16" s="385">
        <f t="shared" si="9"/>
        <v>0</v>
      </c>
    </row>
    <row r="17" ht="27" customHeight="1" spans="1:78">
      <c r="A17" s="351" t="s">
        <v>107</v>
      </c>
      <c r="B17" s="351" t="s">
        <v>107</v>
      </c>
      <c r="C17" s="384" t="s">
        <v>278</v>
      </c>
      <c r="D17" s="384" t="s">
        <v>107</v>
      </c>
      <c r="E17" s="384" t="s">
        <v>112</v>
      </c>
      <c r="F17" s="385">
        <v>3666660.36</v>
      </c>
      <c r="G17" s="385">
        <v>3666660.36</v>
      </c>
      <c r="H17" s="385">
        <v>2485047.48</v>
      </c>
      <c r="I17" s="385">
        <v>1038324</v>
      </c>
      <c r="J17" s="385">
        <v>878004</v>
      </c>
      <c r="K17" s="385">
        <v>754320</v>
      </c>
      <c r="L17" s="385">
        <v>35604</v>
      </c>
      <c r="M17" s="385">
        <v>5280</v>
      </c>
      <c r="N17" s="385">
        <v>0</v>
      </c>
      <c r="O17" s="385">
        <v>0</v>
      </c>
      <c r="P17" s="385">
        <v>82800</v>
      </c>
      <c r="Q17" s="385">
        <v>149387</v>
      </c>
      <c r="R17" s="385">
        <v>0</v>
      </c>
      <c r="S17" s="385">
        <v>0</v>
      </c>
      <c r="T17" s="385">
        <v>0</v>
      </c>
      <c r="U17" s="385">
        <v>0</v>
      </c>
      <c r="V17" s="385">
        <v>0</v>
      </c>
      <c r="W17" s="385">
        <v>0</v>
      </c>
      <c r="X17" s="385">
        <v>0</v>
      </c>
      <c r="Y17" s="385">
        <v>35692.48</v>
      </c>
      <c r="Z17" s="385">
        <v>29743.73</v>
      </c>
      <c r="AA17" s="385">
        <v>5948.75</v>
      </c>
      <c r="AB17" s="385">
        <v>0</v>
      </c>
      <c r="AC17" s="385">
        <v>383640</v>
      </c>
      <c r="AD17" s="385">
        <v>383640</v>
      </c>
      <c r="AE17" s="385">
        <v>0</v>
      </c>
      <c r="AF17" s="385">
        <v>0</v>
      </c>
      <c r="AG17" s="385">
        <v>1153712.88</v>
      </c>
      <c r="AH17" s="385">
        <v>371450</v>
      </c>
      <c r="AI17" s="385">
        <v>71760</v>
      </c>
      <c r="AJ17" s="385">
        <v>414000</v>
      </c>
      <c r="AK17" s="385">
        <v>210120</v>
      </c>
      <c r="AL17" s="385">
        <v>31149.72</v>
      </c>
      <c r="AM17" s="385">
        <v>15574.86</v>
      </c>
      <c r="AN17" s="385">
        <v>39658.3</v>
      </c>
      <c r="AO17" s="385">
        <v>0</v>
      </c>
      <c r="AP17" s="385">
        <v>0</v>
      </c>
      <c r="AQ17" s="385">
        <v>0</v>
      </c>
      <c r="AR17" s="385">
        <v>0</v>
      </c>
      <c r="AS17" s="385">
        <v>27900</v>
      </c>
      <c r="AT17" s="385">
        <v>0</v>
      </c>
      <c r="AU17" s="385">
        <v>0</v>
      </c>
      <c r="AV17" s="385">
        <v>27900</v>
      </c>
      <c r="AW17" s="385">
        <v>0</v>
      </c>
      <c r="AX17" s="385">
        <v>0</v>
      </c>
      <c r="AY17" s="385">
        <v>0</v>
      </c>
      <c r="AZ17" s="385">
        <v>0</v>
      </c>
      <c r="BA17" s="385">
        <v>0</v>
      </c>
      <c r="BB17" s="385">
        <v>0</v>
      </c>
      <c r="BC17" s="385">
        <v>0</v>
      </c>
      <c r="BD17" s="385">
        <v>0</v>
      </c>
      <c r="BE17" s="385">
        <v>0</v>
      </c>
      <c r="BF17" s="385">
        <v>0</v>
      </c>
      <c r="BG17" s="385">
        <v>0</v>
      </c>
      <c r="BH17" s="385">
        <v>0</v>
      </c>
      <c r="BI17" s="385">
        <v>0</v>
      </c>
      <c r="BJ17" s="385">
        <v>0</v>
      </c>
      <c r="BK17" s="385">
        <v>0</v>
      </c>
      <c r="BL17" s="385">
        <v>0</v>
      </c>
      <c r="BM17" s="385">
        <v>0</v>
      </c>
      <c r="BN17" s="385">
        <v>0</v>
      </c>
      <c r="BO17" s="385">
        <v>0</v>
      </c>
      <c r="BP17" s="385">
        <v>0</v>
      </c>
      <c r="BQ17" s="385">
        <v>0</v>
      </c>
      <c r="BR17" s="385">
        <v>0</v>
      </c>
      <c r="BS17" s="385">
        <v>0</v>
      </c>
      <c r="BT17" s="385">
        <v>0</v>
      </c>
      <c r="BU17" s="385">
        <v>0</v>
      </c>
      <c r="BV17" s="385">
        <v>0</v>
      </c>
      <c r="BW17" s="385">
        <v>0</v>
      </c>
      <c r="BX17" s="416">
        <v>0</v>
      </c>
      <c r="BY17" s="385">
        <v>0</v>
      </c>
      <c r="BZ17" s="385">
        <v>0</v>
      </c>
    </row>
    <row r="18" ht="27" customHeight="1" spans="1:78">
      <c r="A18" s="351" t="s">
        <v>107</v>
      </c>
      <c r="B18" s="351" t="s">
        <v>107</v>
      </c>
      <c r="C18" s="384" t="s">
        <v>279</v>
      </c>
      <c r="D18" s="384" t="s">
        <v>107</v>
      </c>
      <c r="E18" s="384" t="s">
        <v>113</v>
      </c>
      <c r="F18" s="385">
        <v>289931.98</v>
      </c>
      <c r="G18" s="385">
        <v>289931.98</v>
      </c>
      <c r="H18" s="385">
        <v>214452.38</v>
      </c>
      <c r="I18" s="385">
        <v>86352</v>
      </c>
      <c r="J18" s="385">
        <v>10296</v>
      </c>
      <c r="K18" s="385">
        <v>0</v>
      </c>
      <c r="L18" s="385">
        <v>3096</v>
      </c>
      <c r="M18" s="385">
        <v>0</v>
      </c>
      <c r="N18" s="385">
        <v>0</v>
      </c>
      <c r="O18" s="385">
        <v>0</v>
      </c>
      <c r="P18" s="385">
        <v>7200</v>
      </c>
      <c r="Q18" s="385">
        <v>0</v>
      </c>
      <c r="R18" s="385">
        <v>114840</v>
      </c>
      <c r="S18" s="385">
        <v>75240</v>
      </c>
      <c r="T18" s="385">
        <v>39600</v>
      </c>
      <c r="U18" s="385">
        <v>0</v>
      </c>
      <c r="V18" s="385">
        <v>0</v>
      </c>
      <c r="W18" s="385">
        <v>0</v>
      </c>
      <c r="X18" s="385">
        <v>0</v>
      </c>
      <c r="Y18" s="385">
        <v>2964.38</v>
      </c>
      <c r="Z18" s="385">
        <v>2470.32</v>
      </c>
      <c r="AA18" s="385">
        <v>494.06</v>
      </c>
      <c r="AB18" s="385">
        <v>0</v>
      </c>
      <c r="AC18" s="385">
        <v>0</v>
      </c>
      <c r="AD18" s="385">
        <v>0</v>
      </c>
      <c r="AE18" s="385">
        <v>0</v>
      </c>
      <c r="AF18" s="385">
        <v>0</v>
      </c>
      <c r="AG18" s="385">
        <v>75479.6</v>
      </c>
      <c r="AH18" s="385">
        <v>32300</v>
      </c>
      <c r="AI18" s="385">
        <v>0</v>
      </c>
      <c r="AJ18" s="385">
        <v>36000</v>
      </c>
      <c r="AK18" s="385">
        <v>0</v>
      </c>
      <c r="AL18" s="385">
        <v>2590.56</v>
      </c>
      <c r="AM18" s="385">
        <v>1295.28</v>
      </c>
      <c r="AN18" s="385">
        <v>3293.76</v>
      </c>
      <c r="AO18" s="385">
        <v>0</v>
      </c>
      <c r="AP18" s="385">
        <v>0</v>
      </c>
      <c r="AQ18" s="385">
        <v>0</v>
      </c>
      <c r="AR18" s="385">
        <v>0</v>
      </c>
      <c r="AS18" s="385">
        <v>0</v>
      </c>
      <c r="AT18" s="385">
        <v>0</v>
      </c>
      <c r="AU18" s="385">
        <v>0</v>
      </c>
      <c r="AV18" s="385">
        <v>0</v>
      </c>
      <c r="AW18" s="385">
        <v>0</v>
      </c>
      <c r="AX18" s="385">
        <v>0</v>
      </c>
      <c r="AY18" s="385">
        <v>0</v>
      </c>
      <c r="AZ18" s="385">
        <v>0</v>
      </c>
      <c r="BA18" s="385">
        <v>0</v>
      </c>
      <c r="BB18" s="385">
        <v>0</v>
      </c>
      <c r="BC18" s="385">
        <v>0</v>
      </c>
      <c r="BD18" s="385">
        <v>0</v>
      </c>
      <c r="BE18" s="385">
        <v>0</v>
      </c>
      <c r="BF18" s="385">
        <v>0</v>
      </c>
      <c r="BG18" s="385">
        <v>0</v>
      </c>
      <c r="BH18" s="385">
        <v>0</v>
      </c>
      <c r="BI18" s="385">
        <v>0</v>
      </c>
      <c r="BJ18" s="385">
        <v>0</v>
      </c>
      <c r="BK18" s="385">
        <v>0</v>
      </c>
      <c r="BL18" s="385">
        <v>0</v>
      </c>
      <c r="BM18" s="385">
        <v>0</v>
      </c>
      <c r="BN18" s="385">
        <v>0</v>
      </c>
      <c r="BO18" s="385">
        <v>0</v>
      </c>
      <c r="BP18" s="385">
        <v>0</v>
      </c>
      <c r="BQ18" s="385">
        <v>0</v>
      </c>
      <c r="BR18" s="385">
        <v>0</v>
      </c>
      <c r="BS18" s="385">
        <v>0</v>
      </c>
      <c r="BT18" s="385">
        <v>0</v>
      </c>
      <c r="BU18" s="385">
        <v>0</v>
      </c>
      <c r="BV18" s="385">
        <v>0</v>
      </c>
      <c r="BW18" s="385">
        <v>0</v>
      </c>
      <c r="BX18" s="416">
        <v>0</v>
      </c>
      <c r="BY18" s="385">
        <v>0</v>
      </c>
      <c r="BZ18" s="385">
        <v>0</v>
      </c>
    </row>
    <row r="19" ht="27" customHeight="1" spans="1:78">
      <c r="A19" s="351" t="s">
        <v>114</v>
      </c>
      <c r="B19" s="351"/>
      <c r="C19" s="384"/>
      <c r="D19" s="384"/>
      <c r="E19" s="384" t="s">
        <v>115</v>
      </c>
      <c r="F19" s="385">
        <f t="shared" ref="F19:BQ19" si="10">F20</f>
        <v>187916.93</v>
      </c>
      <c r="G19" s="385">
        <f t="shared" si="10"/>
        <v>187916.93</v>
      </c>
      <c r="H19" s="385">
        <f t="shared" si="10"/>
        <v>133180.27</v>
      </c>
      <c r="I19" s="385">
        <f t="shared" si="10"/>
        <v>61524</v>
      </c>
      <c r="J19" s="385">
        <f t="shared" si="10"/>
        <v>44568</v>
      </c>
      <c r="K19" s="385">
        <f t="shared" si="10"/>
        <v>39420</v>
      </c>
      <c r="L19" s="385">
        <f t="shared" si="10"/>
        <v>1548</v>
      </c>
      <c r="M19" s="385">
        <f t="shared" si="10"/>
        <v>0</v>
      </c>
      <c r="N19" s="385">
        <f t="shared" si="10"/>
        <v>0</v>
      </c>
      <c r="O19" s="385">
        <f t="shared" si="10"/>
        <v>0</v>
      </c>
      <c r="P19" s="385">
        <f t="shared" si="10"/>
        <v>3600</v>
      </c>
      <c r="Q19" s="385">
        <f t="shared" si="10"/>
        <v>8412</v>
      </c>
      <c r="R19" s="385">
        <f t="shared" si="10"/>
        <v>0</v>
      </c>
      <c r="S19" s="385">
        <f t="shared" si="10"/>
        <v>0</v>
      </c>
      <c r="T19" s="385">
        <f t="shared" si="10"/>
        <v>0</v>
      </c>
      <c r="U19" s="385">
        <f t="shared" si="10"/>
        <v>0</v>
      </c>
      <c r="V19" s="385">
        <f t="shared" si="10"/>
        <v>0</v>
      </c>
      <c r="W19" s="385">
        <f t="shared" si="10"/>
        <v>0</v>
      </c>
      <c r="X19" s="385">
        <f t="shared" si="10"/>
        <v>0</v>
      </c>
      <c r="Y19" s="385">
        <f t="shared" si="10"/>
        <v>1996.27</v>
      </c>
      <c r="Z19" s="385">
        <f t="shared" si="10"/>
        <v>1663.56</v>
      </c>
      <c r="AA19" s="385">
        <f t="shared" si="10"/>
        <v>332.71</v>
      </c>
      <c r="AB19" s="385">
        <f t="shared" si="10"/>
        <v>0</v>
      </c>
      <c r="AC19" s="385">
        <f t="shared" si="10"/>
        <v>16680</v>
      </c>
      <c r="AD19" s="385">
        <f t="shared" si="10"/>
        <v>16680</v>
      </c>
      <c r="AE19" s="385">
        <f t="shared" si="10"/>
        <v>0</v>
      </c>
      <c r="AF19" s="385">
        <f t="shared" si="10"/>
        <v>0</v>
      </c>
      <c r="AG19" s="385">
        <f t="shared" si="10"/>
        <v>54736.66</v>
      </c>
      <c r="AH19" s="385">
        <f t="shared" si="10"/>
        <v>16150</v>
      </c>
      <c r="AI19" s="385">
        <f t="shared" si="10"/>
        <v>3120</v>
      </c>
      <c r="AJ19" s="385">
        <f t="shared" si="10"/>
        <v>18000</v>
      </c>
      <c r="AK19" s="385">
        <f t="shared" si="10"/>
        <v>12480</v>
      </c>
      <c r="AL19" s="385">
        <f t="shared" si="10"/>
        <v>1845.72</v>
      </c>
      <c r="AM19" s="385">
        <f t="shared" si="10"/>
        <v>922.86</v>
      </c>
      <c r="AN19" s="385">
        <f t="shared" si="10"/>
        <v>2218.08</v>
      </c>
      <c r="AO19" s="385">
        <f t="shared" si="10"/>
        <v>0</v>
      </c>
      <c r="AP19" s="385">
        <f t="shared" si="10"/>
        <v>0</v>
      </c>
      <c r="AQ19" s="385">
        <f t="shared" si="10"/>
        <v>0</v>
      </c>
      <c r="AR19" s="385">
        <f t="shared" si="10"/>
        <v>0</v>
      </c>
      <c r="AS19" s="385">
        <f t="shared" si="10"/>
        <v>0</v>
      </c>
      <c r="AT19" s="385">
        <f t="shared" si="10"/>
        <v>0</v>
      </c>
      <c r="AU19" s="385">
        <f t="shared" si="10"/>
        <v>0</v>
      </c>
      <c r="AV19" s="385">
        <f t="shared" si="10"/>
        <v>0</v>
      </c>
      <c r="AW19" s="385">
        <f t="shared" si="10"/>
        <v>0</v>
      </c>
      <c r="AX19" s="385">
        <f t="shared" si="10"/>
        <v>0</v>
      </c>
      <c r="AY19" s="385">
        <f t="shared" si="10"/>
        <v>0</v>
      </c>
      <c r="AZ19" s="385">
        <f t="shared" si="10"/>
        <v>0</v>
      </c>
      <c r="BA19" s="385">
        <f t="shared" si="10"/>
        <v>0</v>
      </c>
      <c r="BB19" s="385">
        <f t="shared" si="10"/>
        <v>0</v>
      </c>
      <c r="BC19" s="385">
        <f t="shared" si="10"/>
        <v>0</v>
      </c>
      <c r="BD19" s="385">
        <f t="shared" si="10"/>
        <v>0</v>
      </c>
      <c r="BE19" s="385">
        <f t="shared" si="10"/>
        <v>0</v>
      </c>
      <c r="BF19" s="385">
        <f t="shared" si="10"/>
        <v>0</v>
      </c>
      <c r="BG19" s="385">
        <f t="shared" si="10"/>
        <v>0</v>
      </c>
      <c r="BH19" s="385">
        <f t="shared" si="10"/>
        <v>0</v>
      </c>
      <c r="BI19" s="385">
        <f t="shared" si="10"/>
        <v>0</v>
      </c>
      <c r="BJ19" s="385">
        <f t="shared" si="10"/>
        <v>0</v>
      </c>
      <c r="BK19" s="385">
        <f t="shared" si="10"/>
        <v>0</v>
      </c>
      <c r="BL19" s="385">
        <f t="shared" si="10"/>
        <v>0</v>
      </c>
      <c r="BM19" s="385">
        <f t="shared" si="10"/>
        <v>0</v>
      </c>
      <c r="BN19" s="385">
        <f t="shared" si="10"/>
        <v>0</v>
      </c>
      <c r="BO19" s="385">
        <f t="shared" si="10"/>
        <v>0</v>
      </c>
      <c r="BP19" s="385">
        <f t="shared" si="10"/>
        <v>0</v>
      </c>
      <c r="BQ19" s="385">
        <f t="shared" si="10"/>
        <v>0</v>
      </c>
      <c r="BR19" s="385">
        <f t="shared" ref="BR19:BZ19" si="11">BR20</f>
        <v>0</v>
      </c>
      <c r="BS19" s="385">
        <f t="shared" si="11"/>
        <v>0</v>
      </c>
      <c r="BT19" s="385">
        <f t="shared" si="11"/>
        <v>0</v>
      </c>
      <c r="BU19" s="385">
        <f t="shared" si="11"/>
        <v>0</v>
      </c>
      <c r="BV19" s="385">
        <f t="shared" si="11"/>
        <v>0</v>
      </c>
      <c r="BW19" s="385">
        <f t="shared" si="11"/>
        <v>0</v>
      </c>
      <c r="BX19" s="416">
        <f t="shared" si="11"/>
        <v>0</v>
      </c>
      <c r="BY19" s="385">
        <f t="shared" si="11"/>
        <v>0</v>
      </c>
      <c r="BZ19" s="385">
        <f t="shared" si="11"/>
        <v>0</v>
      </c>
    </row>
    <row r="20" ht="27" customHeight="1" spans="1:78">
      <c r="A20" s="351" t="s">
        <v>107</v>
      </c>
      <c r="B20" s="351" t="s">
        <v>107</v>
      </c>
      <c r="C20" s="384" t="s">
        <v>280</v>
      </c>
      <c r="D20" s="384" t="s">
        <v>107</v>
      </c>
      <c r="E20" s="384" t="s">
        <v>116</v>
      </c>
      <c r="F20" s="385">
        <v>187916.93</v>
      </c>
      <c r="G20" s="385">
        <v>187916.93</v>
      </c>
      <c r="H20" s="385">
        <v>133180.27</v>
      </c>
      <c r="I20" s="385">
        <v>61524</v>
      </c>
      <c r="J20" s="385">
        <v>44568</v>
      </c>
      <c r="K20" s="385">
        <v>39420</v>
      </c>
      <c r="L20" s="385">
        <v>1548</v>
      </c>
      <c r="M20" s="385">
        <v>0</v>
      </c>
      <c r="N20" s="385">
        <v>0</v>
      </c>
      <c r="O20" s="385">
        <v>0</v>
      </c>
      <c r="P20" s="385">
        <v>3600</v>
      </c>
      <c r="Q20" s="385">
        <v>8412</v>
      </c>
      <c r="R20" s="385">
        <v>0</v>
      </c>
      <c r="S20" s="385">
        <v>0</v>
      </c>
      <c r="T20" s="385">
        <v>0</v>
      </c>
      <c r="U20" s="385">
        <v>0</v>
      </c>
      <c r="V20" s="385">
        <v>0</v>
      </c>
      <c r="W20" s="385">
        <v>0</v>
      </c>
      <c r="X20" s="385">
        <v>0</v>
      </c>
      <c r="Y20" s="385">
        <v>1996.27</v>
      </c>
      <c r="Z20" s="385">
        <v>1663.56</v>
      </c>
      <c r="AA20" s="385">
        <v>332.71</v>
      </c>
      <c r="AB20" s="385">
        <v>0</v>
      </c>
      <c r="AC20" s="385">
        <v>16680</v>
      </c>
      <c r="AD20" s="385">
        <v>16680</v>
      </c>
      <c r="AE20" s="385">
        <v>0</v>
      </c>
      <c r="AF20" s="385">
        <v>0</v>
      </c>
      <c r="AG20" s="385">
        <v>54736.66</v>
      </c>
      <c r="AH20" s="385">
        <v>16150</v>
      </c>
      <c r="AI20" s="385">
        <v>3120</v>
      </c>
      <c r="AJ20" s="385">
        <v>18000</v>
      </c>
      <c r="AK20" s="385">
        <v>12480</v>
      </c>
      <c r="AL20" s="385">
        <v>1845.72</v>
      </c>
      <c r="AM20" s="385">
        <v>922.86</v>
      </c>
      <c r="AN20" s="385">
        <v>2218.08</v>
      </c>
      <c r="AO20" s="385">
        <v>0</v>
      </c>
      <c r="AP20" s="385">
        <v>0</v>
      </c>
      <c r="AQ20" s="385">
        <v>0</v>
      </c>
      <c r="AR20" s="385">
        <v>0</v>
      </c>
      <c r="AS20" s="385">
        <v>0</v>
      </c>
      <c r="AT20" s="385">
        <v>0</v>
      </c>
      <c r="AU20" s="385">
        <v>0</v>
      </c>
      <c r="AV20" s="385">
        <v>0</v>
      </c>
      <c r="AW20" s="385">
        <v>0</v>
      </c>
      <c r="AX20" s="385">
        <v>0</v>
      </c>
      <c r="AY20" s="385">
        <v>0</v>
      </c>
      <c r="AZ20" s="385">
        <v>0</v>
      </c>
      <c r="BA20" s="385">
        <v>0</v>
      </c>
      <c r="BB20" s="385">
        <v>0</v>
      </c>
      <c r="BC20" s="385">
        <v>0</v>
      </c>
      <c r="BD20" s="385">
        <v>0</v>
      </c>
      <c r="BE20" s="385">
        <v>0</v>
      </c>
      <c r="BF20" s="385">
        <v>0</v>
      </c>
      <c r="BG20" s="385">
        <v>0</v>
      </c>
      <c r="BH20" s="385">
        <v>0</v>
      </c>
      <c r="BI20" s="385">
        <v>0</v>
      </c>
      <c r="BJ20" s="385">
        <v>0</v>
      </c>
      <c r="BK20" s="385">
        <v>0</v>
      </c>
      <c r="BL20" s="385">
        <v>0</v>
      </c>
      <c r="BM20" s="385">
        <v>0</v>
      </c>
      <c r="BN20" s="385">
        <v>0</v>
      </c>
      <c r="BO20" s="385">
        <v>0</v>
      </c>
      <c r="BP20" s="385">
        <v>0</v>
      </c>
      <c r="BQ20" s="385">
        <v>0</v>
      </c>
      <c r="BR20" s="385">
        <v>0</v>
      </c>
      <c r="BS20" s="385">
        <v>0</v>
      </c>
      <c r="BT20" s="385">
        <v>0</v>
      </c>
      <c r="BU20" s="385">
        <v>0</v>
      </c>
      <c r="BV20" s="385">
        <v>0</v>
      </c>
      <c r="BW20" s="385">
        <v>0</v>
      </c>
      <c r="BX20" s="416">
        <v>0</v>
      </c>
      <c r="BY20" s="385">
        <v>0</v>
      </c>
      <c r="BZ20" s="385">
        <v>0</v>
      </c>
    </row>
    <row r="21" ht="27" customHeight="1" spans="1:78">
      <c r="A21" s="351"/>
      <c r="B21" s="351" t="s">
        <v>117</v>
      </c>
      <c r="C21" s="384"/>
      <c r="D21" s="384"/>
      <c r="E21" s="384" t="s">
        <v>118</v>
      </c>
      <c r="F21" s="385">
        <f t="shared" ref="F21:BQ21" si="12">F22</f>
        <v>551544.93</v>
      </c>
      <c r="G21" s="385">
        <f t="shared" si="12"/>
        <v>551544.93</v>
      </c>
      <c r="H21" s="385">
        <f t="shared" si="12"/>
        <v>401846.33</v>
      </c>
      <c r="I21" s="385">
        <f t="shared" si="12"/>
        <v>156504</v>
      </c>
      <c r="J21" s="385">
        <f t="shared" si="12"/>
        <v>20592</v>
      </c>
      <c r="K21" s="385">
        <f t="shared" si="12"/>
        <v>0</v>
      </c>
      <c r="L21" s="385">
        <f t="shared" si="12"/>
        <v>6192</v>
      </c>
      <c r="M21" s="385">
        <f t="shared" si="12"/>
        <v>0</v>
      </c>
      <c r="N21" s="385">
        <f t="shared" si="12"/>
        <v>0</v>
      </c>
      <c r="O21" s="385">
        <f t="shared" si="12"/>
        <v>0</v>
      </c>
      <c r="P21" s="385">
        <f t="shared" si="12"/>
        <v>14400</v>
      </c>
      <c r="Q21" s="385">
        <f t="shared" si="12"/>
        <v>0</v>
      </c>
      <c r="R21" s="385">
        <f t="shared" si="12"/>
        <v>219300</v>
      </c>
      <c r="S21" s="385">
        <f t="shared" si="12"/>
        <v>140100</v>
      </c>
      <c r="T21" s="385">
        <f t="shared" si="12"/>
        <v>79200</v>
      </c>
      <c r="U21" s="385">
        <f t="shared" si="12"/>
        <v>0</v>
      </c>
      <c r="V21" s="385">
        <f t="shared" si="12"/>
        <v>0</v>
      </c>
      <c r="W21" s="385">
        <f t="shared" si="12"/>
        <v>0</v>
      </c>
      <c r="X21" s="385">
        <f t="shared" si="12"/>
        <v>0</v>
      </c>
      <c r="Y21" s="385">
        <f t="shared" si="12"/>
        <v>5450.33</v>
      </c>
      <c r="Z21" s="385">
        <f t="shared" si="12"/>
        <v>4541.94</v>
      </c>
      <c r="AA21" s="385">
        <f t="shared" si="12"/>
        <v>908.39</v>
      </c>
      <c r="AB21" s="385">
        <f t="shared" si="12"/>
        <v>0</v>
      </c>
      <c r="AC21" s="385">
        <f t="shared" si="12"/>
        <v>0</v>
      </c>
      <c r="AD21" s="385">
        <f t="shared" si="12"/>
        <v>0</v>
      </c>
      <c r="AE21" s="385">
        <f t="shared" si="12"/>
        <v>0</v>
      </c>
      <c r="AF21" s="385">
        <f t="shared" si="12"/>
        <v>0</v>
      </c>
      <c r="AG21" s="385">
        <f t="shared" si="12"/>
        <v>149698.6</v>
      </c>
      <c r="AH21" s="385">
        <f t="shared" si="12"/>
        <v>64600</v>
      </c>
      <c r="AI21" s="385">
        <f t="shared" si="12"/>
        <v>0</v>
      </c>
      <c r="AJ21" s="385">
        <f t="shared" si="12"/>
        <v>72000</v>
      </c>
      <c r="AK21" s="385">
        <f t="shared" si="12"/>
        <v>0</v>
      </c>
      <c r="AL21" s="385">
        <f t="shared" si="12"/>
        <v>4695.12</v>
      </c>
      <c r="AM21" s="385">
        <f t="shared" si="12"/>
        <v>2347.56</v>
      </c>
      <c r="AN21" s="385">
        <f t="shared" si="12"/>
        <v>6055.92</v>
      </c>
      <c r="AO21" s="385">
        <f t="shared" si="12"/>
        <v>0</v>
      </c>
      <c r="AP21" s="385">
        <f t="shared" si="12"/>
        <v>0</v>
      </c>
      <c r="AQ21" s="385">
        <f t="shared" si="12"/>
        <v>0</v>
      </c>
      <c r="AR21" s="385">
        <f t="shared" si="12"/>
        <v>0</v>
      </c>
      <c r="AS21" s="385">
        <f t="shared" si="12"/>
        <v>0</v>
      </c>
      <c r="AT21" s="385">
        <f t="shared" si="12"/>
        <v>0</v>
      </c>
      <c r="AU21" s="385">
        <f t="shared" si="12"/>
        <v>0</v>
      </c>
      <c r="AV21" s="385">
        <f t="shared" si="12"/>
        <v>0</v>
      </c>
      <c r="AW21" s="385">
        <f t="shared" si="12"/>
        <v>0</v>
      </c>
      <c r="AX21" s="385">
        <f t="shared" si="12"/>
        <v>0</v>
      </c>
      <c r="AY21" s="385">
        <f t="shared" si="12"/>
        <v>0</v>
      </c>
      <c r="AZ21" s="385">
        <f t="shared" si="12"/>
        <v>0</v>
      </c>
      <c r="BA21" s="385">
        <f t="shared" si="12"/>
        <v>0</v>
      </c>
      <c r="BB21" s="385">
        <f t="shared" si="12"/>
        <v>0</v>
      </c>
      <c r="BC21" s="385">
        <f t="shared" si="12"/>
        <v>0</v>
      </c>
      <c r="BD21" s="385">
        <f t="shared" si="12"/>
        <v>0</v>
      </c>
      <c r="BE21" s="385">
        <f t="shared" si="12"/>
        <v>0</v>
      </c>
      <c r="BF21" s="385">
        <f t="shared" si="12"/>
        <v>0</v>
      </c>
      <c r="BG21" s="385">
        <f t="shared" si="12"/>
        <v>0</v>
      </c>
      <c r="BH21" s="385">
        <f t="shared" si="12"/>
        <v>0</v>
      </c>
      <c r="BI21" s="385">
        <f t="shared" si="12"/>
        <v>0</v>
      </c>
      <c r="BJ21" s="385">
        <f t="shared" si="12"/>
        <v>0</v>
      </c>
      <c r="BK21" s="385">
        <f t="shared" si="12"/>
        <v>0</v>
      </c>
      <c r="BL21" s="385">
        <f t="shared" si="12"/>
        <v>0</v>
      </c>
      <c r="BM21" s="385">
        <f t="shared" si="12"/>
        <v>0</v>
      </c>
      <c r="BN21" s="385">
        <f t="shared" si="12"/>
        <v>0</v>
      </c>
      <c r="BO21" s="385">
        <f t="shared" si="12"/>
        <v>0</v>
      </c>
      <c r="BP21" s="385">
        <f t="shared" si="12"/>
        <v>0</v>
      </c>
      <c r="BQ21" s="385">
        <f t="shared" si="12"/>
        <v>0</v>
      </c>
      <c r="BR21" s="385">
        <f t="shared" ref="BR21:BZ21" si="13">BR22</f>
        <v>0</v>
      </c>
      <c r="BS21" s="385">
        <f t="shared" si="13"/>
        <v>0</v>
      </c>
      <c r="BT21" s="385">
        <f t="shared" si="13"/>
        <v>0</v>
      </c>
      <c r="BU21" s="385">
        <f t="shared" si="13"/>
        <v>0</v>
      </c>
      <c r="BV21" s="385">
        <f t="shared" si="13"/>
        <v>0</v>
      </c>
      <c r="BW21" s="385">
        <f t="shared" si="13"/>
        <v>0</v>
      </c>
      <c r="BX21" s="416">
        <f t="shared" si="13"/>
        <v>0</v>
      </c>
      <c r="BY21" s="385">
        <f t="shared" si="13"/>
        <v>0</v>
      </c>
      <c r="BZ21" s="385">
        <f t="shared" si="13"/>
        <v>0</v>
      </c>
    </row>
    <row r="22" ht="27" customHeight="1" spans="1:78">
      <c r="A22" s="351" t="s">
        <v>119</v>
      </c>
      <c r="B22" s="351"/>
      <c r="C22" s="384"/>
      <c r="D22" s="384"/>
      <c r="E22" s="384" t="s">
        <v>120</v>
      </c>
      <c r="F22" s="385">
        <f t="shared" ref="F22:BQ22" si="14">F23</f>
        <v>551544.93</v>
      </c>
      <c r="G22" s="385">
        <f t="shared" si="14"/>
        <v>551544.93</v>
      </c>
      <c r="H22" s="385">
        <f t="shared" si="14"/>
        <v>401846.33</v>
      </c>
      <c r="I22" s="385">
        <f t="shared" si="14"/>
        <v>156504</v>
      </c>
      <c r="J22" s="385">
        <f t="shared" si="14"/>
        <v>20592</v>
      </c>
      <c r="K22" s="385">
        <f t="shared" si="14"/>
        <v>0</v>
      </c>
      <c r="L22" s="385">
        <f t="shared" si="14"/>
        <v>6192</v>
      </c>
      <c r="M22" s="385">
        <f t="shared" si="14"/>
        <v>0</v>
      </c>
      <c r="N22" s="385">
        <f t="shared" si="14"/>
        <v>0</v>
      </c>
      <c r="O22" s="385">
        <f t="shared" si="14"/>
        <v>0</v>
      </c>
      <c r="P22" s="385">
        <f t="shared" si="14"/>
        <v>14400</v>
      </c>
      <c r="Q22" s="385">
        <f t="shared" si="14"/>
        <v>0</v>
      </c>
      <c r="R22" s="385">
        <f t="shared" si="14"/>
        <v>219300</v>
      </c>
      <c r="S22" s="385">
        <f t="shared" si="14"/>
        <v>140100</v>
      </c>
      <c r="T22" s="385">
        <f t="shared" si="14"/>
        <v>79200</v>
      </c>
      <c r="U22" s="385">
        <f t="shared" si="14"/>
        <v>0</v>
      </c>
      <c r="V22" s="385">
        <f t="shared" si="14"/>
        <v>0</v>
      </c>
      <c r="W22" s="385">
        <f t="shared" si="14"/>
        <v>0</v>
      </c>
      <c r="X22" s="385">
        <f t="shared" si="14"/>
        <v>0</v>
      </c>
      <c r="Y22" s="385">
        <f t="shared" si="14"/>
        <v>5450.33</v>
      </c>
      <c r="Z22" s="385">
        <f t="shared" si="14"/>
        <v>4541.94</v>
      </c>
      <c r="AA22" s="385">
        <f t="shared" si="14"/>
        <v>908.39</v>
      </c>
      <c r="AB22" s="385">
        <f t="shared" si="14"/>
        <v>0</v>
      </c>
      <c r="AC22" s="385">
        <f t="shared" si="14"/>
        <v>0</v>
      </c>
      <c r="AD22" s="385">
        <f t="shared" si="14"/>
        <v>0</v>
      </c>
      <c r="AE22" s="385">
        <f t="shared" si="14"/>
        <v>0</v>
      </c>
      <c r="AF22" s="385">
        <f t="shared" si="14"/>
        <v>0</v>
      </c>
      <c r="AG22" s="385">
        <f t="shared" si="14"/>
        <v>149698.6</v>
      </c>
      <c r="AH22" s="385">
        <f t="shared" si="14"/>
        <v>64600</v>
      </c>
      <c r="AI22" s="385">
        <f t="shared" si="14"/>
        <v>0</v>
      </c>
      <c r="AJ22" s="385">
        <f t="shared" si="14"/>
        <v>72000</v>
      </c>
      <c r="AK22" s="385">
        <f t="shared" si="14"/>
        <v>0</v>
      </c>
      <c r="AL22" s="385">
        <f t="shared" si="14"/>
        <v>4695.12</v>
      </c>
      <c r="AM22" s="385">
        <f t="shared" si="14"/>
        <v>2347.56</v>
      </c>
      <c r="AN22" s="385">
        <f t="shared" si="14"/>
        <v>6055.92</v>
      </c>
      <c r="AO22" s="385">
        <f t="shared" si="14"/>
        <v>0</v>
      </c>
      <c r="AP22" s="385">
        <f t="shared" si="14"/>
        <v>0</v>
      </c>
      <c r="AQ22" s="385">
        <f t="shared" si="14"/>
        <v>0</v>
      </c>
      <c r="AR22" s="385">
        <f t="shared" si="14"/>
        <v>0</v>
      </c>
      <c r="AS22" s="385">
        <f t="shared" si="14"/>
        <v>0</v>
      </c>
      <c r="AT22" s="385">
        <f t="shared" si="14"/>
        <v>0</v>
      </c>
      <c r="AU22" s="385">
        <f t="shared" si="14"/>
        <v>0</v>
      </c>
      <c r="AV22" s="385">
        <f t="shared" si="14"/>
        <v>0</v>
      </c>
      <c r="AW22" s="385">
        <f t="shared" si="14"/>
        <v>0</v>
      </c>
      <c r="AX22" s="385">
        <f t="shared" si="14"/>
        <v>0</v>
      </c>
      <c r="AY22" s="385">
        <f t="shared" si="14"/>
        <v>0</v>
      </c>
      <c r="AZ22" s="385">
        <f t="shared" si="14"/>
        <v>0</v>
      </c>
      <c r="BA22" s="385">
        <f t="shared" si="14"/>
        <v>0</v>
      </c>
      <c r="BB22" s="385">
        <f t="shared" si="14"/>
        <v>0</v>
      </c>
      <c r="BC22" s="385">
        <f t="shared" si="14"/>
        <v>0</v>
      </c>
      <c r="BD22" s="385">
        <f t="shared" si="14"/>
        <v>0</v>
      </c>
      <c r="BE22" s="385">
        <f t="shared" si="14"/>
        <v>0</v>
      </c>
      <c r="BF22" s="385">
        <f t="shared" si="14"/>
        <v>0</v>
      </c>
      <c r="BG22" s="385">
        <f t="shared" si="14"/>
        <v>0</v>
      </c>
      <c r="BH22" s="385">
        <f t="shared" si="14"/>
        <v>0</v>
      </c>
      <c r="BI22" s="385">
        <f t="shared" si="14"/>
        <v>0</v>
      </c>
      <c r="BJ22" s="385">
        <f t="shared" si="14"/>
        <v>0</v>
      </c>
      <c r="BK22" s="385">
        <f t="shared" si="14"/>
        <v>0</v>
      </c>
      <c r="BL22" s="385">
        <f t="shared" si="14"/>
        <v>0</v>
      </c>
      <c r="BM22" s="385">
        <f t="shared" si="14"/>
        <v>0</v>
      </c>
      <c r="BN22" s="385">
        <f t="shared" si="14"/>
        <v>0</v>
      </c>
      <c r="BO22" s="385">
        <f t="shared" si="14"/>
        <v>0</v>
      </c>
      <c r="BP22" s="385">
        <f t="shared" si="14"/>
        <v>0</v>
      </c>
      <c r="BQ22" s="385">
        <f t="shared" si="14"/>
        <v>0</v>
      </c>
      <c r="BR22" s="385">
        <f t="shared" ref="BR22:BZ22" si="15">BR23</f>
        <v>0</v>
      </c>
      <c r="BS22" s="385">
        <f t="shared" si="15"/>
        <v>0</v>
      </c>
      <c r="BT22" s="385">
        <f t="shared" si="15"/>
        <v>0</v>
      </c>
      <c r="BU22" s="385">
        <f t="shared" si="15"/>
        <v>0</v>
      </c>
      <c r="BV22" s="385">
        <f t="shared" si="15"/>
        <v>0</v>
      </c>
      <c r="BW22" s="385">
        <f t="shared" si="15"/>
        <v>0</v>
      </c>
      <c r="BX22" s="416">
        <f t="shared" si="15"/>
        <v>0</v>
      </c>
      <c r="BY22" s="385">
        <f t="shared" si="15"/>
        <v>0</v>
      </c>
      <c r="BZ22" s="385">
        <f t="shared" si="15"/>
        <v>0</v>
      </c>
    </row>
    <row r="23" ht="27" customHeight="1" spans="1:78">
      <c r="A23" s="351" t="s">
        <v>107</v>
      </c>
      <c r="B23" s="351" t="s">
        <v>107</v>
      </c>
      <c r="C23" s="384" t="s">
        <v>281</v>
      </c>
      <c r="D23" s="384" t="s">
        <v>107</v>
      </c>
      <c r="E23" s="384" t="s">
        <v>121</v>
      </c>
      <c r="F23" s="385">
        <v>551544.93</v>
      </c>
      <c r="G23" s="385">
        <v>551544.93</v>
      </c>
      <c r="H23" s="385">
        <v>401846.33</v>
      </c>
      <c r="I23" s="385">
        <v>156504</v>
      </c>
      <c r="J23" s="385">
        <v>20592</v>
      </c>
      <c r="K23" s="385">
        <v>0</v>
      </c>
      <c r="L23" s="385">
        <v>6192</v>
      </c>
      <c r="M23" s="385">
        <v>0</v>
      </c>
      <c r="N23" s="385">
        <v>0</v>
      </c>
      <c r="O23" s="385">
        <v>0</v>
      </c>
      <c r="P23" s="385">
        <v>14400</v>
      </c>
      <c r="Q23" s="385">
        <v>0</v>
      </c>
      <c r="R23" s="385">
        <v>219300</v>
      </c>
      <c r="S23" s="385">
        <v>140100</v>
      </c>
      <c r="T23" s="385">
        <v>79200</v>
      </c>
      <c r="U23" s="385">
        <v>0</v>
      </c>
      <c r="V23" s="385">
        <v>0</v>
      </c>
      <c r="W23" s="385">
        <v>0</v>
      </c>
      <c r="X23" s="385">
        <v>0</v>
      </c>
      <c r="Y23" s="385">
        <v>5450.33</v>
      </c>
      <c r="Z23" s="385">
        <v>4541.94</v>
      </c>
      <c r="AA23" s="385">
        <v>908.39</v>
      </c>
      <c r="AB23" s="385">
        <v>0</v>
      </c>
      <c r="AC23" s="385">
        <v>0</v>
      </c>
      <c r="AD23" s="385">
        <v>0</v>
      </c>
      <c r="AE23" s="385">
        <v>0</v>
      </c>
      <c r="AF23" s="385">
        <v>0</v>
      </c>
      <c r="AG23" s="385">
        <v>149698.6</v>
      </c>
      <c r="AH23" s="385">
        <v>64600</v>
      </c>
      <c r="AI23" s="385">
        <v>0</v>
      </c>
      <c r="AJ23" s="385">
        <v>72000</v>
      </c>
      <c r="AK23" s="385">
        <v>0</v>
      </c>
      <c r="AL23" s="385">
        <v>4695.12</v>
      </c>
      <c r="AM23" s="385">
        <v>2347.56</v>
      </c>
      <c r="AN23" s="385">
        <v>6055.92</v>
      </c>
      <c r="AO23" s="385">
        <v>0</v>
      </c>
      <c r="AP23" s="385">
        <v>0</v>
      </c>
      <c r="AQ23" s="385">
        <v>0</v>
      </c>
      <c r="AR23" s="385">
        <v>0</v>
      </c>
      <c r="AS23" s="385">
        <v>0</v>
      </c>
      <c r="AT23" s="385">
        <v>0</v>
      </c>
      <c r="AU23" s="385">
        <v>0</v>
      </c>
      <c r="AV23" s="385">
        <v>0</v>
      </c>
      <c r="AW23" s="385">
        <v>0</v>
      </c>
      <c r="AX23" s="385">
        <v>0</v>
      </c>
      <c r="AY23" s="385">
        <v>0</v>
      </c>
      <c r="AZ23" s="385">
        <v>0</v>
      </c>
      <c r="BA23" s="385">
        <v>0</v>
      </c>
      <c r="BB23" s="385">
        <v>0</v>
      </c>
      <c r="BC23" s="385">
        <v>0</v>
      </c>
      <c r="BD23" s="385">
        <v>0</v>
      </c>
      <c r="BE23" s="385">
        <v>0</v>
      </c>
      <c r="BF23" s="385">
        <v>0</v>
      </c>
      <c r="BG23" s="385">
        <v>0</v>
      </c>
      <c r="BH23" s="385">
        <v>0</v>
      </c>
      <c r="BI23" s="385">
        <v>0</v>
      </c>
      <c r="BJ23" s="385">
        <v>0</v>
      </c>
      <c r="BK23" s="385">
        <v>0</v>
      </c>
      <c r="BL23" s="385">
        <v>0</v>
      </c>
      <c r="BM23" s="385">
        <v>0</v>
      </c>
      <c r="BN23" s="385">
        <v>0</v>
      </c>
      <c r="BO23" s="385">
        <v>0</v>
      </c>
      <c r="BP23" s="385">
        <v>0</v>
      </c>
      <c r="BQ23" s="385">
        <v>0</v>
      </c>
      <c r="BR23" s="385">
        <v>0</v>
      </c>
      <c r="BS23" s="385">
        <v>0</v>
      </c>
      <c r="BT23" s="385">
        <v>0</v>
      </c>
      <c r="BU23" s="385">
        <v>0</v>
      </c>
      <c r="BV23" s="385">
        <v>0</v>
      </c>
      <c r="BW23" s="385">
        <v>0</v>
      </c>
      <c r="BX23" s="416">
        <v>0</v>
      </c>
      <c r="BY23" s="385">
        <v>0</v>
      </c>
      <c r="BZ23" s="385">
        <v>0</v>
      </c>
    </row>
    <row r="24" ht="27" customHeight="1" spans="1:78">
      <c r="A24" s="351"/>
      <c r="B24" s="351" t="s">
        <v>122</v>
      </c>
      <c r="C24" s="384"/>
      <c r="D24" s="384"/>
      <c r="E24" s="384" t="s">
        <v>123</v>
      </c>
      <c r="F24" s="385">
        <f t="shared" ref="F24:BQ24" si="16">F25+F27+F29+F33</f>
        <v>2166253.96</v>
      </c>
      <c r="G24" s="385">
        <f t="shared" si="16"/>
        <v>1751771.84</v>
      </c>
      <c r="H24" s="385">
        <f t="shared" si="16"/>
        <v>1523595.36</v>
      </c>
      <c r="I24" s="385">
        <f t="shared" si="16"/>
        <v>203592</v>
      </c>
      <c r="J24" s="385">
        <f t="shared" si="16"/>
        <v>30888</v>
      </c>
      <c r="K24" s="385">
        <f t="shared" si="16"/>
        <v>0</v>
      </c>
      <c r="L24" s="385">
        <f t="shared" si="16"/>
        <v>9288</v>
      </c>
      <c r="M24" s="385">
        <f t="shared" si="16"/>
        <v>0</v>
      </c>
      <c r="N24" s="385">
        <f t="shared" si="16"/>
        <v>0</v>
      </c>
      <c r="O24" s="385">
        <f t="shared" si="16"/>
        <v>0</v>
      </c>
      <c r="P24" s="385">
        <f t="shared" si="16"/>
        <v>21600</v>
      </c>
      <c r="Q24" s="385">
        <f t="shared" si="16"/>
        <v>0</v>
      </c>
      <c r="R24" s="385">
        <f t="shared" si="16"/>
        <v>310080</v>
      </c>
      <c r="S24" s="385">
        <f t="shared" si="16"/>
        <v>191280</v>
      </c>
      <c r="T24" s="385">
        <f t="shared" si="16"/>
        <v>118800</v>
      </c>
      <c r="U24" s="385">
        <f t="shared" si="16"/>
        <v>0</v>
      </c>
      <c r="V24" s="385">
        <f t="shared" si="16"/>
        <v>647840.32</v>
      </c>
      <c r="W24" s="385">
        <f t="shared" si="16"/>
        <v>323920.16</v>
      </c>
      <c r="X24" s="385">
        <f t="shared" si="16"/>
        <v>0</v>
      </c>
      <c r="Y24" s="385">
        <f t="shared" si="16"/>
        <v>7274.88</v>
      </c>
      <c r="Z24" s="385">
        <f t="shared" si="16"/>
        <v>6062.4</v>
      </c>
      <c r="AA24" s="385">
        <f t="shared" si="16"/>
        <v>1212.48</v>
      </c>
      <c r="AB24" s="385">
        <f t="shared" si="16"/>
        <v>0</v>
      </c>
      <c r="AC24" s="385">
        <f t="shared" si="16"/>
        <v>0</v>
      </c>
      <c r="AD24" s="385">
        <f t="shared" si="16"/>
        <v>0</v>
      </c>
      <c r="AE24" s="385">
        <f t="shared" si="16"/>
        <v>0</v>
      </c>
      <c r="AF24" s="385">
        <f t="shared" si="16"/>
        <v>0</v>
      </c>
      <c r="AG24" s="385">
        <f t="shared" si="16"/>
        <v>228176.48</v>
      </c>
      <c r="AH24" s="385">
        <f t="shared" si="16"/>
        <v>96900</v>
      </c>
      <c r="AI24" s="385">
        <f t="shared" si="16"/>
        <v>0</v>
      </c>
      <c r="AJ24" s="385">
        <f t="shared" si="16"/>
        <v>108000</v>
      </c>
      <c r="AK24" s="385">
        <f t="shared" si="16"/>
        <v>0</v>
      </c>
      <c r="AL24" s="385">
        <f t="shared" si="16"/>
        <v>11579.4</v>
      </c>
      <c r="AM24" s="385">
        <f t="shared" si="16"/>
        <v>3053.88</v>
      </c>
      <c r="AN24" s="385">
        <f t="shared" si="16"/>
        <v>8083.2</v>
      </c>
      <c r="AO24" s="385">
        <f t="shared" si="16"/>
        <v>0</v>
      </c>
      <c r="AP24" s="385">
        <f t="shared" si="16"/>
        <v>0</v>
      </c>
      <c r="AQ24" s="385">
        <f t="shared" si="16"/>
        <v>560</v>
      </c>
      <c r="AR24" s="385">
        <f t="shared" si="16"/>
        <v>0</v>
      </c>
      <c r="AS24" s="385">
        <f t="shared" si="16"/>
        <v>0</v>
      </c>
      <c r="AT24" s="385">
        <f t="shared" si="16"/>
        <v>0</v>
      </c>
      <c r="AU24" s="385">
        <f t="shared" si="16"/>
        <v>0</v>
      </c>
      <c r="AV24" s="385">
        <f t="shared" si="16"/>
        <v>0</v>
      </c>
      <c r="AW24" s="385">
        <f t="shared" si="16"/>
        <v>0</v>
      </c>
      <c r="AX24" s="385">
        <f t="shared" si="16"/>
        <v>0</v>
      </c>
      <c r="AY24" s="385">
        <f t="shared" si="16"/>
        <v>0</v>
      </c>
      <c r="AZ24" s="385">
        <f t="shared" si="16"/>
        <v>414482.12</v>
      </c>
      <c r="BA24" s="385">
        <f t="shared" si="16"/>
        <v>414482.12</v>
      </c>
      <c r="BB24" s="385">
        <f t="shared" si="16"/>
        <v>250680</v>
      </c>
      <c r="BC24" s="385">
        <f t="shared" si="16"/>
        <v>63717.12</v>
      </c>
      <c r="BD24" s="385">
        <f t="shared" si="16"/>
        <v>30000</v>
      </c>
      <c r="BE24" s="385">
        <f t="shared" si="16"/>
        <v>16068</v>
      </c>
      <c r="BF24" s="385">
        <f t="shared" si="16"/>
        <v>0</v>
      </c>
      <c r="BG24" s="385">
        <f t="shared" si="16"/>
        <v>4017</v>
      </c>
      <c r="BH24" s="385">
        <f t="shared" si="16"/>
        <v>50000</v>
      </c>
      <c r="BI24" s="385">
        <f t="shared" si="16"/>
        <v>0</v>
      </c>
      <c r="BJ24" s="385">
        <f t="shared" si="16"/>
        <v>0</v>
      </c>
      <c r="BK24" s="385">
        <f t="shared" si="16"/>
        <v>0</v>
      </c>
      <c r="BL24" s="385">
        <f t="shared" si="16"/>
        <v>0</v>
      </c>
      <c r="BM24" s="385">
        <f t="shared" si="16"/>
        <v>0</v>
      </c>
      <c r="BN24" s="385">
        <f t="shared" si="16"/>
        <v>0</v>
      </c>
      <c r="BO24" s="385">
        <f t="shared" si="16"/>
        <v>0</v>
      </c>
      <c r="BP24" s="385">
        <f t="shared" si="16"/>
        <v>0</v>
      </c>
      <c r="BQ24" s="385">
        <f t="shared" si="16"/>
        <v>0</v>
      </c>
      <c r="BR24" s="385">
        <f t="shared" ref="BR24:BZ24" si="17">BR25+BR27+BR29+BR33</f>
        <v>0</v>
      </c>
      <c r="BS24" s="385">
        <f t="shared" si="17"/>
        <v>0</v>
      </c>
      <c r="BT24" s="385">
        <f t="shared" si="17"/>
        <v>0</v>
      </c>
      <c r="BU24" s="385">
        <f t="shared" si="17"/>
        <v>0</v>
      </c>
      <c r="BV24" s="385">
        <f t="shared" si="17"/>
        <v>0</v>
      </c>
      <c r="BW24" s="385">
        <f t="shared" si="17"/>
        <v>0</v>
      </c>
      <c r="BX24" s="416">
        <f t="shared" si="17"/>
        <v>0</v>
      </c>
      <c r="BY24" s="385">
        <f t="shared" si="17"/>
        <v>0</v>
      </c>
      <c r="BZ24" s="385">
        <f t="shared" si="17"/>
        <v>0</v>
      </c>
    </row>
    <row r="25" ht="27" customHeight="1" spans="1:78">
      <c r="A25" s="351" t="s">
        <v>124</v>
      </c>
      <c r="B25" s="351"/>
      <c r="C25" s="384"/>
      <c r="D25" s="384"/>
      <c r="E25" s="384" t="s">
        <v>125</v>
      </c>
      <c r="F25" s="385">
        <f t="shared" ref="F25:BQ25" si="18">F26</f>
        <v>510826.48</v>
      </c>
      <c r="G25" s="385">
        <f t="shared" si="18"/>
        <v>510826.48</v>
      </c>
      <c r="H25" s="385">
        <f t="shared" si="18"/>
        <v>362901.72</v>
      </c>
      <c r="I25" s="385">
        <f t="shared" si="18"/>
        <v>134088</v>
      </c>
      <c r="J25" s="385">
        <f t="shared" si="18"/>
        <v>20592</v>
      </c>
      <c r="K25" s="385">
        <f t="shared" si="18"/>
        <v>0</v>
      </c>
      <c r="L25" s="385">
        <f t="shared" si="18"/>
        <v>6192</v>
      </c>
      <c r="M25" s="385">
        <f t="shared" si="18"/>
        <v>0</v>
      </c>
      <c r="N25" s="385">
        <f t="shared" si="18"/>
        <v>0</v>
      </c>
      <c r="O25" s="385">
        <f t="shared" si="18"/>
        <v>0</v>
      </c>
      <c r="P25" s="385">
        <f t="shared" si="18"/>
        <v>14400</v>
      </c>
      <c r="Q25" s="385">
        <f t="shared" si="18"/>
        <v>0</v>
      </c>
      <c r="R25" s="385">
        <f t="shared" si="18"/>
        <v>203460</v>
      </c>
      <c r="S25" s="385">
        <f t="shared" si="18"/>
        <v>124260</v>
      </c>
      <c r="T25" s="385">
        <f t="shared" si="18"/>
        <v>79200</v>
      </c>
      <c r="U25" s="385">
        <f t="shared" si="18"/>
        <v>0</v>
      </c>
      <c r="V25" s="385">
        <f t="shared" si="18"/>
        <v>0</v>
      </c>
      <c r="W25" s="385">
        <f t="shared" si="18"/>
        <v>0</v>
      </c>
      <c r="X25" s="385">
        <f t="shared" si="18"/>
        <v>0</v>
      </c>
      <c r="Y25" s="385">
        <f t="shared" si="18"/>
        <v>4761.72</v>
      </c>
      <c r="Z25" s="385">
        <f t="shared" si="18"/>
        <v>3968.1</v>
      </c>
      <c r="AA25" s="385">
        <f t="shared" si="18"/>
        <v>793.62</v>
      </c>
      <c r="AB25" s="385">
        <f t="shared" si="18"/>
        <v>0</v>
      </c>
      <c r="AC25" s="385">
        <f t="shared" si="18"/>
        <v>0</v>
      </c>
      <c r="AD25" s="385">
        <f t="shared" si="18"/>
        <v>0</v>
      </c>
      <c r="AE25" s="385">
        <f t="shared" si="18"/>
        <v>0</v>
      </c>
      <c r="AF25" s="385">
        <f t="shared" si="18"/>
        <v>0</v>
      </c>
      <c r="AG25" s="385">
        <f t="shared" si="18"/>
        <v>147924.76</v>
      </c>
      <c r="AH25" s="385">
        <f t="shared" si="18"/>
        <v>64600</v>
      </c>
      <c r="AI25" s="385">
        <f t="shared" si="18"/>
        <v>0</v>
      </c>
      <c r="AJ25" s="385">
        <f t="shared" si="18"/>
        <v>72000</v>
      </c>
      <c r="AK25" s="385">
        <f t="shared" si="18"/>
        <v>0</v>
      </c>
      <c r="AL25" s="385">
        <f t="shared" si="18"/>
        <v>4022.64</v>
      </c>
      <c r="AM25" s="385">
        <f t="shared" si="18"/>
        <v>2011.32</v>
      </c>
      <c r="AN25" s="385">
        <f t="shared" si="18"/>
        <v>5290.8</v>
      </c>
      <c r="AO25" s="385">
        <f t="shared" si="18"/>
        <v>0</v>
      </c>
      <c r="AP25" s="385">
        <f t="shared" si="18"/>
        <v>0</v>
      </c>
      <c r="AQ25" s="385">
        <f t="shared" si="18"/>
        <v>0</v>
      </c>
      <c r="AR25" s="385">
        <f t="shared" si="18"/>
        <v>0</v>
      </c>
      <c r="AS25" s="385">
        <f t="shared" si="18"/>
        <v>0</v>
      </c>
      <c r="AT25" s="385">
        <f t="shared" si="18"/>
        <v>0</v>
      </c>
      <c r="AU25" s="385">
        <f t="shared" si="18"/>
        <v>0</v>
      </c>
      <c r="AV25" s="385">
        <f t="shared" si="18"/>
        <v>0</v>
      </c>
      <c r="AW25" s="385">
        <f t="shared" si="18"/>
        <v>0</v>
      </c>
      <c r="AX25" s="385">
        <f t="shared" si="18"/>
        <v>0</v>
      </c>
      <c r="AY25" s="385">
        <f t="shared" si="18"/>
        <v>0</v>
      </c>
      <c r="AZ25" s="385">
        <f t="shared" si="18"/>
        <v>0</v>
      </c>
      <c r="BA25" s="385">
        <f t="shared" si="18"/>
        <v>0</v>
      </c>
      <c r="BB25" s="385">
        <f t="shared" si="18"/>
        <v>0</v>
      </c>
      <c r="BC25" s="385">
        <f t="shared" si="18"/>
        <v>0</v>
      </c>
      <c r="BD25" s="385">
        <f t="shared" si="18"/>
        <v>0</v>
      </c>
      <c r="BE25" s="385">
        <f t="shared" si="18"/>
        <v>0</v>
      </c>
      <c r="BF25" s="385">
        <f t="shared" si="18"/>
        <v>0</v>
      </c>
      <c r="BG25" s="385">
        <f t="shared" si="18"/>
        <v>0</v>
      </c>
      <c r="BH25" s="385">
        <f t="shared" si="18"/>
        <v>0</v>
      </c>
      <c r="BI25" s="385">
        <f t="shared" si="18"/>
        <v>0</v>
      </c>
      <c r="BJ25" s="385">
        <f t="shared" si="18"/>
        <v>0</v>
      </c>
      <c r="BK25" s="385">
        <f t="shared" si="18"/>
        <v>0</v>
      </c>
      <c r="BL25" s="385">
        <f t="shared" si="18"/>
        <v>0</v>
      </c>
      <c r="BM25" s="385">
        <f t="shared" si="18"/>
        <v>0</v>
      </c>
      <c r="BN25" s="385">
        <f t="shared" si="18"/>
        <v>0</v>
      </c>
      <c r="BO25" s="385">
        <f t="shared" si="18"/>
        <v>0</v>
      </c>
      <c r="BP25" s="385">
        <f t="shared" si="18"/>
        <v>0</v>
      </c>
      <c r="BQ25" s="385">
        <f t="shared" si="18"/>
        <v>0</v>
      </c>
      <c r="BR25" s="385">
        <f t="shared" ref="BR25:BZ25" si="19">BR26</f>
        <v>0</v>
      </c>
      <c r="BS25" s="385">
        <f t="shared" si="19"/>
        <v>0</v>
      </c>
      <c r="BT25" s="385">
        <f t="shared" si="19"/>
        <v>0</v>
      </c>
      <c r="BU25" s="385">
        <f t="shared" si="19"/>
        <v>0</v>
      </c>
      <c r="BV25" s="385">
        <f t="shared" si="19"/>
        <v>0</v>
      </c>
      <c r="BW25" s="385">
        <f t="shared" si="19"/>
        <v>0</v>
      </c>
      <c r="BX25" s="416">
        <f t="shared" si="19"/>
        <v>0</v>
      </c>
      <c r="BY25" s="385">
        <f t="shared" si="19"/>
        <v>0</v>
      </c>
      <c r="BZ25" s="385">
        <f t="shared" si="19"/>
        <v>0</v>
      </c>
    </row>
    <row r="26" ht="27" customHeight="1" spans="1:78">
      <c r="A26" s="351" t="s">
        <v>107</v>
      </c>
      <c r="B26" s="351" t="s">
        <v>107</v>
      </c>
      <c r="C26" s="384" t="s">
        <v>282</v>
      </c>
      <c r="D26" s="384" t="s">
        <v>107</v>
      </c>
      <c r="E26" s="384" t="s">
        <v>126</v>
      </c>
      <c r="F26" s="385">
        <v>510826.48</v>
      </c>
      <c r="G26" s="385">
        <v>510826.48</v>
      </c>
      <c r="H26" s="385">
        <v>362901.72</v>
      </c>
      <c r="I26" s="385">
        <v>134088</v>
      </c>
      <c r="J26" s="385">
        <v>20592</v>
      </c>
      <c r="K26" s="385">
        <v>0</v>
      </c>
      <c r="L26" s="385">
        <v>6192</v>
      </c>
      <c r="M26" s="385">
        <v>0</v>
      </c>
      <c r="N26" s="385">
        <v>0</v>
      </c>
      <c r="O26" s="385">
        <v>0</v>
      </c>
      <c r="P26" s="385">
        <v>14400</v>
      </c>
      <c r="Q26" s="385">
        <v>0</v>
      </c>
      <c r="R26" s="385">
        <v>203460</v>
      </c>
      <c r="S26" s="385">
        <v>124260</v>
      </c>
      <c r="T26" s="385">
        <v>79200</v>
      </c>
      <c r="U26" s="385">
        <v>0</v>
      </c>
      <c r="V26" s="385">
        <v>0</v>
      </c>
      <c r="W26" s="385">
        <v>0</v>
      </c>
      <c r="X26" s="385">
        <v>0</v>
      </c>
      <c r="Y26" s="385">
        <v>4761.72</v>
      </c>
      <c r="Z26" s="385">
        <v>3968.1</v>
      </c>
      <c r="AA26" s="385">
        <v>793.62</v>
      </c>
      <c r="AB26" s="385">
        <v>0</v>
      </c>
      <c r="AC26" s="385">
        <v>0</v>
      </c>
      <c r="AD26" s="385">
        <v>0</v>
      </c>
      <c r="AE26" s="385">
        <v>0</v>
      </c>
      <c r="AF26" s="385">
        <v>0</v>
      </c>
      <c r="AG26" s="385">
        <v>147924.76</v>
      </c>
      <c r="AH26" s="385">
        <v>64600</v>
      </c>
      <c r="AI26" s="385">
        <v>0</v>
      </c>
      <c r="AJ26" s="385">
        <v>72000</v>
      </c>
      <c r="AK26" s="385">
        <v>0</v>
      </c>
      <c r="AL26" s="385">
        <v>4022.64</v>
      </c>
      <c r="AM26" s="385">
        <v>2011.32</v>
      </c>
      <c r="AN26" s="385">
        <v>5290.8</v>
      </c>
      <c r="AO26" s="385">
        <v>0</v>
      </c>
      <c r="AP26" s="385">
        <v>0</v>
      </c>
      <c r="AQ26" s="385">
        <v>0</v>
      </c>
      <c r="AR26" s="385">
        <v>0</v>
      </c>
      <c r="AS26" s="385">
        <v>0</v>
      </c>
      <c r="AT26" s="385">
        <v>0</v>
      </c>
      <c r="AU26" s="385">
        <v>0</v>
      </c>
      <c r="AV26" s="385">
        <v>0</v>
      </c>
      <c r="AW26" s="385">
        <v>0</v>
      </c>
      <c r="AX26" s="385">
        <v>0</v>
      </c>
      <c r="AY26" s="385">
        <v>0</v>
      </c>
      <c r="AZ26" s="385">
        <v>0</v>
      </c>
      <c r="BA26" s="385">
        <v>0</v>
      </c>
      <c r="BB26" s="385">
        <v>0</v>
      </c>
      <c r="BC26" s="385">
        <v>0</v>
      </c>
      <c r="BD26" s="385">
        <v>0</v>
      </c>
      <c r="BE26" s="385">
        <v>0</v>
      </c>
      <c r="BF26" s="385">
        <v>0</v>
      </c>
      <c r="BG26" s="385">
        <v>0</v>
      </c>
      <c r="BH26" s="385">
        <v>0</v>
      </c>
      <c r="BI26" s="385">
        <v>0</v>
      </c>
      <c r="BJ26" s="385">
        <v>0</v>
      </c>
      <c r="BK26" s="385">
        <v>0</v>
      </c>
      <c r="BL26" s="385">
        <v>0</v>
      </c>
      <c r="BM26" s="385">
        <v>0</v>
      </c>
      <c r="BN26" s="385">
        <v>0</v>
      </c>
      <c r="BO26" s="385">
        <v>0</v>
      </c>
      <c r="BP26" s="385">
        <v>0</v>
      </c>
      <c r="BQ26" s="385">
        <v>0</v>
      </c>
      <c r="BR26" s="385">
        <v>0</v>
      </c>
      <c r="BS26" s="385">
        <v>0</v>
      </c>
      <c r="BT26" s="385">
        <v>0</v>
      </c>
      <c r="BU26" s="385">
        <v>0</v>
      </c>
      <c r="BV26" s="385">
        <v>0</v>
      </c>
      <c r="BW26" s="385">
        <v>0</v>
      </c>
      <c r="BX26" s="416">
        <v>0</v>
      </c>
      <c r="BY26" s="385">
        <v>0</v>
      </c>
      <c r="BZ26" s="385">
        <v>0</v>
      </c>
    </row>
    <row r="27" ht="27" customHeight="1" spans="1:78">
      <c r="A27" s="351" t="s">
        <v>127</v>
      </c>
      <c r="B27" s="351"/>
      <c r="C27" s="384"/>
      <c r="D27" s="384"/>
      <c r="E27" s="384" t="s">
        <v>128</v>
      </c>
      <c r="F27" s="385">
        <f t="shared" ref="F27:BQ27" si="20">F28</f>
        <v>414482.12</v>
      </c>
      <c r="G27" s="385">
        <f t="shared" si="20"/>
        <v>0</v>
      </c>
      <c r="H27" s="385">
        <f t="shared" si="20"/>
        <v>0</v>
      </c>
      <c r="I27" s="385">
        <f t="shared" si="20"/>
        <v>0</v>
      </c>
      <c r="J27" s="385">
        <f t="shared" si="20"/>
        <v>0</v>
      </c>
      <c r="K27" s="385">
        <f t="shared" si="20"/>
        <v>0</v>
      </c>
      <c r="L27" s="385">
        <f t="shared" si="20"/>
        <v>0</v>
      </c>
      <c r="M27" s="385">
        <f t="shared" si="20"/>
        <v>0</v>
      </c>
      <c r="N27" s="385">
        <f t="shared" si="20"/>
        <v>0</v>
      </c>
      <c r="O27" s="385">
        <f t="shared" si="20"/>
        <v>0</v>
      </c>
      <c r="P27" s="385">
        <f t="shared" si="20"/>
        <v>0</v>
      </c>
      <c r="Q27" s="385">
        <f t="shared" si="20"/>
        <v>0</v>
      </c>
      <c r="R27" s="385">
        <f t="shared" si="20"/>
        <v>0</v>
      </c>
      <c r="S27" s="385">
        <f t="shared" si="20"/>
        <v>0</v>
      </c>
      <c r="T27" s="385">
        <f t="shared" si="20"/>
        <v>0</v>
      </c>
      <c r="U27" s="385">
        <f t="shared" si="20"/>
        <v>0</v>
      </c>
      <c r="V27" s="385">
        <f t="shared" si="20"/>
        <v>0</v>
      </c>
      <c r="W27" s="385">
        <f t="shared" si="20"/>
        <v>0</v>
      </c>
      <c r="X27" s="385">
        <f t="shared" si="20"/>
        <v>0</v>
      </c>
      <c r="Y27" s="385">
        <f t="shared" si="20"/>
        <v>0</v>
      </c>
      <c r="Z27" s="385">
        <f t="shared" si="20"/>
        <v>0</v>
      </c>
      <c r="AA27" s="385">
        <f t="shared" si="20"/>
        <v>0</v>
      </c>
      <c r="AB27" s="385">
        <f t="shared" si="20"/>
        <v>0</v>
      </c>
      <c r="AC27" s="385">
        <f t="shared" si="20"/>
        <v>0</v>
      </c>
      <c r="AD27" s="385">
        <f t="shared" si="20"/>
        <v>0</v>
      </c>
      <c r="AE27" s="385">
        <f t="shared" si="20"/>
        <v>0</v>
      </c>
      <c r="AF27" s="385">
        <f t="shared" si="20"/>
        <v>0</v>
      </c>
      <c r="AG27" s="385">
        <f t="shared" si="20"/>
        <v>0</v>
      </c>
      <c r="AH27" s="385">
        <f t="shared" si="20"/>
        <v>0</v>
      </c>
      <c r="AI27" s="385">
        <f t="shared" si="20"/>
        <v>0</v>
      </c>
      <c r="AJ27" s="385">
        <f t="shared" si="20"/>
        <v>0</v>
      </c>
      <c r="AK27" s="385">
        <f t="shared" si="20"/>
        <v>0</v>
      </c>
      <c r="AL27" s="385">
        <f t="shared" si="20"/>
        <v>0</v>
      </c>
      <c r="AM27" s="385">
        <f t="shared" si="20"/>
        <v>0</v>
      </c>
      <c r="AN27" s="385">
        <f t="shared" si="20"/>
        <v>0</v>
      </c>
      <c r="AO27" s="385">
        <f t="shared" si="20"/>
        <v>0</v>
      </c>
      <c r="AP27" s="385">
        <f t="shared" si="20"/>
        <v>0</v>
      </c>
      <c r="AQ27" s="385">
        <f t="shared" si="20"/>
        <v>0</v>
      </c>
      <c r="AR27" s="385">
        <f t="shared" si="20"/>
        <v>0</v>
      </c>
      <c r="AS27" s="385">
        <f t="shared" si="20"/>
        <v>0</v>
      </c>
      <c r="AT27" s="385">
        <f t="shared" si="20"/>
        <v>0</v>
      </c>
      <c r="AU27" s="385">
        <f t="shared" si="20"/>
        <v>0</v>
      </c>
      <c r="AV27" s="385">
        <f t="shared" si="20"/>
        <v>0</v>
      </c>
      <c r="AW27" s="385">
        <f t="shared" si="20"/>
        <v>0</v>
      </c>
      <c r="AX27" s="385">
        <f t="shared" si="20"/>
        <v>0</v>
      </c>
      <c r="AY27" s="385">
        <f t="shared" si="20"/>
        <v>0</v>
      </c>
      <c r="AZ27" s="385">
        <f t="shared" si="20"/>
        <v>414482.12</v>
      </c>
      <c r="BA27" s="385">
        <f t="shared" si="20"/>
        <v>414482.12</v>
      </c>
      <c r="BB27" s="385">
        <f t="shared" si="20"/>
        <v>250680</v>
      </c>
      <c r="BC27" s="385">
        <f t="shared" si="20"/>
        <v>63717.12</v>
      </c>
      <c r="BD27" s="385">
        <f t="shared" si="20"/>
        <v>30000</v>
      </c>
      <c r="BE27" s="385">
        <f t="shared" si="20"/>
        <v>16068</v>
      </c>
      <c r="BF27" s="385">
        <f t="shared" si="20"/>
        <v>0</v>
      </c>
      <c r="BG27" s="385">
        <f t="shared" si="20"/>
        <v>4017</v>
      </c>
      <c r="BH27" s="385">
        <f t="shared" si="20"/>
        <v>50000</v>
      </c>
      <c r="BI27" s="385">
        <f t="shared" si="20"/>
        <v>0</v>
      </c>
      <c r="BJ27" s="385">
        <f t="shared" si="20"/>
        <v>0</v>
      </c>
      <c r="BK27" s="385">
        <f t="shared" si="20"/>
        <v>0</v>
      </c>
      <c r="BL27" s="385">
        <f t="shared" si="20"/>
        <v>0</v>
      </c>
      <c r="BM27" s="385">
        <f t="shared" si="20"/>
        <v>0</v>
      </c>
      <c r="BN27" s="385">
        <f t="shared" si="20"/>
        <v>0</v>
      </c>
      <c r="BO27" s="385">
        <f t="shared" si="20"/>
        <v>0</v>
      </c>
      <c r="BP27" s="385">
        <f t="shared" si="20"/>
        <v>0</v>
      </c>
      <c r="BQ27" s="385">
        <f t="shared" si="20"/>
        <v>0</v>
      </c>
      <c r="BR27" s="385">
        <f t="shared" ref="BR27:BZ27" si="21">BR28</f>
        <v>0</v>
      </c>
      <c r="BS27" s="385">
        <f t="shared" si="21"/>
        <v>0</v>
      </c>
      <c r="BT27" s="385">
        <f t="shared" si="21"/>
        <v>0</v>
      </c>
      <c r="BU27" s="385">
        <f t="shared" si="21"/>
        <v>0</v>
      </c>
      <c r="BV27" s="385">
        <f t="shared" si="21"/>
        <v>0</v>
      </c>
      <c r="BW27" s="385">
        <f t="shared" si="21"/>
        <v>0</v>
      </c>
      <c r="BX27" s="416">
        <f t="shared" si="21"/>
        <v>0</v>
      </c>
      <c r="BY27" s="385">
        <f t="shared" si="21"/>
        <v>0</v>
      </c>
      <c r="BZ27" s="385">
        <f t="shared" si="21"/>
        <v>0</v>
      </c>
    </row>
    <row r="28" ht="27" customHeight="1" spans="1:78">
      <c r="A28" s="351" t="s">
        <v>107</v>
      </c>
      <c r="B28" s="351" t="s">
        <v>107</v>
      </c>
      <c r="C28" s="384" t="s">
        <v>283</v>
      </c>
      <c r="D28" s="384" t="s">
        <v>107</v>
      </c>
      <c r="E28" s="384" t="s">
        <v>129</v>
      </c>
      <c r="F28" s="385">
        <v>414482.12</v>
      </c>
      <c r="G28" s="385">
        <v>0</v>
      </c>
      <c r="H28" s="385">
        <v>0</v>
      </c>
      <c r="I28" s="385">
        <v>0</v>
      </c>
      <c r="J28" s="385">
        <v>0</v>
      </c>
      <c r="K28" s="385">
        <v>0</v>
      </c>
      <c r="L28" s="385">
        <v>0</v>
      </c>
      <c r="M28" s="385">
        <v>0</v>
      </c>
      <c r="N28" s="385">
        <v>0</v>
      </c>
      <c r="O28" s="385">
        <v>0</v>
      </c>
      <c r="P28" s="385">
        <v>0</v>
      </c>
      <c r="Q28" s="385">
        <v>0</v>
      </c>
      <c r="R28" s="385">
        <v>0</v>
      </c>
      <c r="S28" s="385">
        <v>0</v>
      </c>
      <c r="T28" s="385">
        <v>0</v>
      </c>
      <c r="U28" s="385">
        <v>0</v>
      </c>
      <c r="V28" s="385">
        <v>0</v>
      </c>
      <c r="W28" s="385">
        <v>0</v>
      </c>
      <c r="X28" s="385">
        <v>0</v>
      </c>
      <c r="Y28" s="385">
        <v>0</v>
      </c>
      <c r="Z28" s="385">
        <v>0</v>
      </c>
      <c r="AA28" s="385">
        <v>0</v>
      </c>
      <c r="AB28" s="385">
        <v>0</v>
      </c>
      <c r="AC28" s="385">
        <v>0</v>
      </c>
      <c r="AD28" s="385">
        <v>0</v>
      </c>
      <c r="AE28" s="385">
        <v>0</v>
      </c>
      <c r="AF28" s="385">
        <v>0</v>
      </c>
      <c r="AG28" s="385">
        <v>0</v>
      </c>
      <c r="AH28" s="385">
        <v>0</v>
      </c>
      <c r="AI28" s="385">
        <v>0</v>
      </c>
      <c r="AJ28" s="385">
        <v>0</v>
      </c>
      <c r="AK28" s="385">
        <v>0</v>
      </c>
      <c r="AL28" s="385">
        <v>0</v>
      </c>
      <c r="AM28" s="385">
        <v>0</v>
      </c>
      <c r="AN28" s="385">
        <v>0</v>
      </c>
      <c r="AO28" s="385">
        <v>0</v>
      </c>
      <c r="AP28" s="385">
        <v>0</v>
      </c>
      <c r="AQ28" s="385">
        <v>0</v>
      </c>
      <c r="AR28" s="385">
        <v>0</v>
      </c>
      <c r="AS28" s="385">
        <v>0</v>
      </c>
      <c r="AT28" s="385">
        <v>0</v>
      </c>
      <c r="AU28" s="385">
        <v>0</v>
      </c>
      <c r="AV28" s="385">
        <v>0</v>
      </c>
      <c r="AW28" s="385">
        <v>0</v>
      </c>
      <c r="AX28" s="385">
        <v>0</v>
      </c>
      <c r="AY28" s="385">
        <v>0</v>
      </c>
      <c r="AZ28" s="385">
        <v>414482.12</v>
      </c>
      <c r="BA28" s="385">
        <v>414482.12</v>
      </c>
      <c r="BB28" s="385">
        <v>250680</v>
      </c>
      <c r="BC28" s="385">
        <v>63717.12</v>
      </c>
      <c r="BD28" s="385">
        <v>30000</v>
      </c>
      <c r="BE28" s="385">
        <v>16068</v>
      </c>
      <c r="BF28" s="385">
        <v>0</v>
      </c>
      <c r="BG28" s="385">
        <v>4017</v>
      </c>
      <c r="BH28" s="385">
        <v>50000</v>
      </c>
      <c r="BI28" s="385">
        <v>0</v>
      </c>
      <c r="BJ28" s="385">
        <v>0</v>
      </c>
      <c r="BK28" s="385">
        <v>0</v>
      </c>
      <c r="BL28" s="385">
        <v>0</v>
      </c>
      <c r="BM28" s="385">
        <v>0</v>
      </c>
      <c r="BN28" s="385">
        <v>0</v>
      </c>
      <c r="BO28" s="385">
        <v>0</v>
      </c>
      <c r="BP28" s="385">
        <v>0</v>
      </c>
      <c r="BQ28" s="385">
        <v>0</v>
      </c>
      <c r="BR28" s="385">
        <v>0</v>
      </c>
      <c r="BS28" s="385">
        <v>0</v>
      </c>
      <c r="BT28" s="385">
        <v>0</v>
      </c>
      <c r="BU28" s="385">
        <v>0</v>
      </c>
      <c r="BV28" s="385">
        <v>0</v>
      </c>
      <c r="BW28" s="385">
        <v>0</v>
      </c>
      <c r="BX28" s="416">
        <v>0</v>
      </c>
      <c r="BY28" s="385">
        <v>0</v>
      </c>
      <c r="BZ28" s="385">
        <v>0</v>
      </c>
    </row>
    <row r="29" ht="27" customHeight="1" spans="1:78">
      <c r="A29" s="351" t="s">
        <v>130</v>
      </c>
      <c r="B29" s="351"/>
      <c r="C29" s="384"/>
      <c r="D29" s="384"/>
      <c r="E29" s="384" t="s">
        <v>131</v>
      </c>
      <c r="F29" s="385">
        <f t="shared" ref="F29:BQ29" si="22">SUM(F30:F32)</f>
        <v>977792.12</v>
      </c>
      <c r="G29" s="385">
        <f t="shared" si="22"/>
        <v>977792.12</v>
      </c>
      <c r="H29" s="385">
        <f t="shared" si="22"/>
        <v>971760.48</v>
      </c>
      <c r="I29" s="385">
        <f t="shared" si="22"/>
        <v>0</v>
      </c>
      <c r="J29" s="385">
        <f t="shared" si="22"/>
        <v>0</v>
      </c>
      <c r="K29" s="385">
        <f t="shared" si="22"/>
        <v>0</v>
      </c>
      <c r="L29" s="385">
        <f t="shared" si="22"/>
        <v>0</v>
      </c>
      <c r="M29" s="385">
        <f t="shared" si="22"/>
        <v>0</v>
      </c>
      <c r="N29" s="385">
        <f t="shared" si="22"/>
        <v>0</v>
      </c>
      <c r="O29" s="385">
        <f t="shared" si="22"/>
        <v>0</v>
      </c>
      <c r="P29" s="385">
        <f t="shared" si="22"/>
        <v>0</v>
      </c>
      <c r="Q29" s="385">
        <f t="shared" si="22"/>
        <v>0</v>
      </c>
      <c r="R29" s="385">
        <f t="shared" si="22"/>
        <v>0</v>
      </c>
      <c r="S29" s="385">
        <f t="shared" si="22"/>
        <v>0</v>
      </c>
      <c r="T29" s="385">
        <f t="shared" si="22"/>
        <v>0</v>
      </c>
      <c r="U29" s="385">
        <f t="shared" si="22"/>
        <v>0</v>
      </c>
      <c r="V29" s="385">
        <f t="shared" si="22"/>
        <v>647840.32</v>
      </c>
      <c r="W29" s="385">
        <f t="shared" si="22"/>
        <v>323920.16</v>
      </c>
      <c r="X29" s="385">
        <f t="shared" si="22"/>
        <v>0</v>
      </c>
      <c r="Y29" s="385">
        <f t="shared" si="22"/>
        <v>0</v>
      </c>
      <c r="Z29" s="385">
        <f t="shared" si="22"/>
        <v>0</v>
      </c>
      <c r="AA29" s="385">
        <f t="shared" si="22"/>
        <v>0</v>
      </c>
      <c r="AB29" s="385">
        <f t="shared" si="22"/>
        <v>0</v>
      </c>
      <c r="AC29" s="385">
        <f t="shared" si="22"/>
        <v>0</v>
      </c>
      <c r="AD29" s="385">
        <f t="shared" si="22"/>
        <v>0</v>
      </c>
      <c r="AE29" s="385">
        <f t="shared" si="22"/>
        <v>0</v>
      </c>
      <c r="AF29" s="385">
        <f t="shared" si="22"/>
        <v>0</v>
      </c>
      <c r="AG29" s="385">
        <f t="shared" si="22"/>
        <v>6031.64</v>
      </c>
      <c r="AH29" s="385">
        <f t="shared" si="22"/>
        <v>0</v>
      </c>
      <c r="AI29" s="385">
        <f t="shared" si="22"/>
        <v>0</v>
      </c>
      <c r="AJ29" s="385">
        <f t="shared" si="22"/>
        <v>0</v>
      </c>
      <c r="AK29" s="385">
        <f t="shared" si="22"/>
        <v>0</v>
      </c>
      <c r="AL29" s="385">
        <f t="shared" si="22"/>
        <v>5471.64</v>
      </c>
      <c r="AM29" s="385">
        <f t="shared" si="22"/>
        <v>0</v>
      </c>
      <c r="AN29" s="385">
        <f t="shared" si="22"/>
        <v>0</v>
      </c>
      <c r="AO29" s="385">
        <f t="shared" si="22"/>
        <v>0</v>
      </c>
      <c r="AP29" s="385">
        <f t="shared" si="22"/>
        <v>0</v>
      </c>
      <c r="AQ29" s="385">
        <f t="shared" si="22"/>
        <v>560</v>
      </c>
      <c r="AR29" s="385">
        <f t="shared" si="22"/>
        <v>0</v>
      </c>
      <c r="AS29" s="385">
        <f t="shared" si="22"/>
        <v>0</v>
      </c>
      <c r="AT29" s="385">
        <f t="shared" si="22"/>
        <v>0</v>
      </c>
      <c r="AU29" s="385">
        <f t="shared" si="22"/>
        <v>0</v>
      </c>
      <c r="AV29" s="385">
        <f t="shared" si="22"/>
        <v>0</v>
      </c>
      <c r="AW29" s="385">
        <f t="shared" si="22"/>
        <v>0</v>
      </c>
      <c r="AX29" s="385">
        <f t="shared" si="22"/>
        <v>0</v>
      </c>
      <c r="AY29" s="385">
        <f t="shared" si="22"/>
        <v>0</v>
      </c>
      <c r="AZ29" s="385">
        <f t="shared" si="22"/>
        <v>0</v>
      </c>
      <c r="BA29" s="385">
        <f t="shared" si="22"/>
        <v>0</v>
      </c>
      <c r="BB29" s="385">
        <f t="shared" si="22"/>
        <v>0</v>
      </c>
      <c r="BC29" s="385">
        <f t="shared" si="22"/>
        <v>0</v>
      </c>
      <c r="BD29" s="385">
        <f t="shared" si="22"/>
        <v>0</v>
      </c>
      <c r="BE29" s="385">
        <f t="shared" si="22"/>
        <v>0</v>
      </c>
      <c r="BF29" s="385">
        <f t="shared" si="22"/>
        <v>0</v>
      </c>
      <c r="BG29" s="385">
        <f t="shared" si="22"/>
        <v>0</v>
      </c>
      <c r="BH29" s="385">
        <f t="shared" si="22"/>
        <v>0</v>
      </c>
      <c r="BI29" s="385">
        <f t="shared" si="22"/>
        <v>0</v>
      </c>
      <c r="BJ29" s="385">
        <f t="shared" si="22"/>
        <v>0</v>
      </c>
      <c r="BK29" s="385">
        <f t="shared" si="22"/>
        <v>0</v>
      </c>
      <c r="BL29" s="385">
        <f t="shared" si="22"/>
        <v>0</v>
      </c>
      <c r="BM29" s="385">
        <f t="shared" si="22"/>
        <v>0</v>
      </c>
      <c r="BN29" s="385">
        <f t="shared" si="22"/>
        <v>0</v>
      </c>
      <c r="BO29" s="385">
        <f t="shared" si="22"/>
        <v>0</v>
      </c>
      <c r="BP29" s="385">
        <f t="shared" si="22"/>
        <v>0</v>
      </c>
      <c r="BQ29" s="385">
        <f t="shared" si="22"/>
        <v>0</v>
      </c>
      <c r="BR29" s="385">
        <f t="shared" ref="BR29:BZ29" si="23">SUM(BR30:BR32)</f>
        <v>0</v>
      </c>
      <c r="BS29" s="385">
        <f t="shared" si="23"/>
        <v>0</v>
      </c>
      <c r="BT29" s="385">
        <f t="shared" si="23"/>
        <v>0</v>
      </c>
      <c r="BU29" s="385">
        <f t="shared" si="23"/>
        <v>0</v>
      </c>
      <c r="BV29" s="385">
        <f t="shared" si="23"/>
        <v>0</v>
      </c>
      <c r="BW29" s="385">
        <f t="shared" si="23"/>
        <v>0</v>
      </c>
      <c r="BX29" s="416">
        <f t="shared" si="23"/>
        <v>0</v>
      </c>
      <c r="BY29" s="385">
        <f t="shared" si="23"/>
        <v>0</v>
      </c>
      <c r="BZ29" s="385">
        <f t="shared" si="23"/>
        <v>0</v>
      </c>
    </row>
    <row r="30" ht="27" customHeight="1" spans="1:78">
      <c r="A30" s="351" t="s">
        <v>107</v>
      </c>
      <c r="B30" s="351" t="s">
        <v>107</v>
      </c>
      <c r="C30" s="384" t="s">
        <v>284</v>
      </c>
      <c r="D30" s="384" t="s">
        <v>107</v>
      </c>
      <c r="E30" s="384" t="s">
        <v>132</v>
      </c>
      <c r="F30" s="385">
        <v>647840.32</v>
      </c>
      <c r="G30" s="385">
        <v>647840.32</v>
      </c>
      <c r="H30" s="385">
        <v>647840.32</v>
      </c>
      <c r="I30" s="385">
        <v>0</v>
      </c>
      <c r="J30" s="385">
        <v>0</v>
      </c>
      <c r="K30" s="385">
        <v>0</v>
      </c>
      <c r="L30" s="385">
        <v>0</v>
      </c>
      <c r="M30" s="385">
        <v>0</v>
      </c>
      <c r="N30" s="385">
        <v>0</v>
      </c>
      <c r="O30" s="385">
        <v>0</v>
      </c>
      <c r="P30" s="385">
        <v>0</v>
      </c>
      <c r="Q30" s="385">
        <v>0</v>
      </c>
      <c r="R30" s="385">
        <v>0</v>
      </c>
      <c r="S30" s="385">
        <v>0</v>
      </c>
      <c r="T30" s="385">
        <v>0</v>
      </c>
      <c r="U30" s="385">
        <v>0</v>
      </c>
      <c r="V30" s="385">
        <v>647840.32</v>
      </c>
      <c r="W30" s="385">
        <v>0</v>
      </c>
      <c r="X30" s="385">
        <v>0</v>
      </c>
      <c r="Y30" s="385">
        <v>0</v>
      </c>
      <c r="Z30" s="385">
        <v>0</v>
      </c>
      <c r="AA30" s="385">
        <v>0</v>
      </c>
      <c r="AB30" s="385">
        <v>0</v>
      </c>
      <c r="AC30" s="385">
        <v>0</v>
      </c>
      <c r="AD30" s="385">
        <v>0</v>
      </c>
      <c r="AE30" s="385">
        <v>0</v>
      </c>
      <c r="AF30" s="385">
        <v>0</v>
      </c>
      <c r="AG30" s="385">
        <v>0</v>
      </c>
      <c r="AH30" s="385">
        <v>0</v>
      </c>
      <c r="AI30" s="385">
        <v>0</v>
      </c>
      <c r="AJ30" s="385">
        <v>0</v>
      </c>
      <c r="AK30" s="385">
        <v>0</v>
      </c>
      <c r="AL30" s="385">
        <v>0</v>
      </c>
      <c r="AM30" s="385">
        <v>0</v>
      </c>
      <c r="AN30" s="385">
        <v>0</v>
      </c>
      <c r="AO30" s="385">
        <v>0</v>
      </c>
      <c r="AP30" s="385">
        <v>0</v>
      </c>
      <c r="AQ30" s="385">
        <v>0</v>
      </c>
      <c r="AR30" s="385">
        <v>0</v>
      </c>
      <c r="AS30" s="385">
        <v>0</v>
      </c>
      <c r="AT30" s="385">
        <v>0</v>
      </c>
      <c r="AU30" s="385">
        <v>0</v>
      </c>
      <c r="AV30" s="385">
        <v>0</v>
      </c>
      <c r="AW30" s="385">
        <v>0</v>
      </c>
      <c r="AX30" s="385">
        <v>0</v>
      </c>
      <c r="AY30" s="385">
        <v>0</v>
      </c>
      <c r="AZ30" s="385">
        <v>0</v>
      </c>
      <c r="BA30" s="385">
        <v>0</v>
      </c>
      <c r="BB30" s="385">
        <v>0</v>
      </c>
      <c r="BC30" s="385">
        <v>0</v>
      </c>
      <c r="BD30" s="385">
        <v>0</v>
      </c>
      <c r="BE30" s="385">
        <v>0</v>
      </c>
      <c r="BF30" s="385">
        <v>0</v>
      </c>
      <c r="BG30" s="385">
        <v>0</v>
      </c>
      <c r="BH30" s="385">
        <v>0</v>
      </c>
      <c r="BI30" s="385">
        <v>0</v>
      </c>
      <c r="BJ30" s="385">
        <v>0</v>
      </c>
      <c r="BK30" s="385">
        <v>0</v>
      </c>
      <c r="BL30" s="385">
        <v>0</v>
      </c>
      <c r="BM30" s="385">
        <v>0</v>
      </c>
      <c r="BN30" s="385">
        <v>0</v>
      </c>
      <c r="BO30" s="385">
        <v>0</v>
      </c>
      <c r="BP30" s="385">
        <v>0</v>
      </c>
      <c r="BQ30" s="385">
        <v>0</v>
      </c>
      <c r="BR30" s="385">
        <v>0</v>
      </c>
      <c r="BS30" s="385">
        <v>0</v>
      </c>
      <c r="BT30" s="385">
        <v>0</v>
      </c>
      <c r="BU30" s="385">
        <v>0</v>
      </c>
      <c r="BV30" s="385">
        <v>0</v>
      </c>
      <c r="BW30" s="385">
        <v>0</v>
      </c>
      <c r="BX30" s="416">
        <v>0</v>
      </c>
      <c r="BY30" s="385">
        <v>0</v>
      </c>
      <c r="BZ30" s="385">
        <v>0</v>
      </c>
    </row>
    <row r="31" ht="27" customHeight="1" spans="1:78">
      <c r="A31" s="351" t="s">
        <v>107</v>
      </c>
      <c r="B31" s="351" t="s">
        <v>107</v>
      </c>
      <c r="C31" s="384" t="s">
        <v>285</v>
      </c>
      <c r="D31" s="384" t="s">
        <v>107</v>
      </c>
      <c r="E31" s="384" t="s">
        <v>133</v>
      </c>
      <c r="F31" s="385">
        <v>323920.16</v>
      </c>
      <c r="G31" s="385">
        <v>323920.16</v>
      </c>
      <c r="H31" s="385">
        <v>323920.16</v>
      </c>
      <c r="I31" s="385">
        <v>0</v>
      </c>
      <c r="J31" s="385">
        <v>0</v>
      </c>
      <c r="K31" s="385">
        <v>0</v>
      </c>
      <c r="L31" s="385">
        <v>0</v>
      </c>
      <c r="M31" s="385">
        <v>0</v>
      </c>
      <c r="N31" s="385">
        <v>0</v>
      </c>
      <c r="O31" s="385">
        <v>0</v>
      </c>
      <c r="P31" s="385">
        <v>0</v>
      </c>
      <c r="Q31" s="385">
        <v>0</v>
      </c>
      <c r="R31" s="385">
        <v>0</v>
      </c>
      <c r="S31" s="385">
        <v>0</v>
      </c>
      <c r="T31" s="385">
        <v>0</v>
      </c>
      <c r="U31" s="385">
        <v>0</v>
      </c>
      <c r="V31" s="385">
        <v>0</v>
      </c>
      <c r="W31" s="385">
        <v>323920.16</v>
      </c>
      <c r="X31" s="385">
        <v>0</v>
      </c>
      <c r="Y31" s="385">
        <v>0</v>
      </c>
      <c r="Z31" s="385">
        <v>0</v>
      </c>
      <c r="AA31" s="385">
        <v>0</v>
      </c>
      <c r="AB31" s="385">
        <v>0</v>
      </c>
      <c r="AC31" s="385">
        <v>0</v>
      </c>
      <c r="AD31" s="385">
        <v>0</v>
      </c>
      <c r="AE31" s="385">
        <v>0</v>
      </c>
      <c r="AF31" s="385">
        <v>0</v>
      </c>
      <c r="AG31" s="385">
        <v>0</v>
      </c>
      <c r="AH31" s="385">
        <v>0</v>
      </c>
      <c r="AI31" s="385">
        <v>0</v>
      </c>
      <c r="AJ31" s="385">
        <v>0</v>
      </c>
      <c r="AK31" s="385">
        <v>0</v>
      </c>
      <c r="AL31" s="385">
        <v>0</v>
      </c>
      <c r="AM31" s="385">
        <v>0</v>
      </c>
      <c r="AN31" s="385">
        <v>0</v>
      </c>
      <c r="AO31" s="385">
        <v>0</v>
      </c>
      <c r="AP31" s="385">
        <v>0</v>
      </c>
      <c r="AQ31" s="385">
        <v>0</v>
      </c>
      <c r="AR31" s="385">
        <v>0</v>
      </c>
      <c r="AS31" s="385">
        <v>0</v>
      </c>
      <c r="AT31" s="385">
        <v>0</v>
      </c>
      <c r="AU31" s="385">
        <v>0</v>
      </c>
      <c r="AV31" s="385">
        <v>0</v>
      </c>
      <c r="AW31" s="385">
        <v>0</v>
      </c>
      <c r="AX31" s="385">
        <v>0</v>
      </c>
      <c r="AY31" s="385">
        <v>0</v>
      </c>
      <c r="AZ31" s="385">
        <v>0</v>
      </c>
      <c r="BA31" s="385">
        <v>0</v>
      </c>
      <c r="BB31" s="385">
        <v>0</v>
      </c>
      <c r="BC31" s="385">
        <v>0</v>
      </c>
      <c r="BD31" s="385">
        <v>0</v>
      </c>
      <c r="BE31" s="385">
        <v>0</v>
      </c>
      <c r="BF31" s="385">
        <v>0</v>
      </c>
      <c r="BG31" s="385">
        <v>0</v>
      </c>
      <c r="BH31" s="385">
        <v>0</v>
      </c>
      <c r="BI31" s="385">
        <v>0</v>
      </c>
      <c r="BJ31" s="385">
        <v>0</v>
      </c>
      <c r="BK31" s="385">
        <v>0</v>
      </c>
      <c r="BL31" s="385">
        <v>0</v>
      </c>
      <c r="BM31" s="385">
        <v>0</v>
      </c>
      <c r="BN31" s="385">
        <v>0</v>
      </c>
      <c r="BO31" s="385">
        <v>0</v>
      </c>
      <c r="BP31" s="385">
        <v>0</v>
      </c>
      <c r="BQ31" s="385">
        <v>0</v>
      </c>
      <c r="BR31" s="385">
        <v>0</v>
      </c>
      <c r="BS31" s="385">
        <v>0</v>
      </c>
      <c r="BT31" s="385">
        <v>0</v>
      </c>
      <c r="BU31" s="385">
        <v>0</v>
      </c>
      <c r="BV31" s="385">
        <v>0</v>
      </c>
      <c r="BW31" s="385">
        <v>0</v>
      </c>
      <c r="BX31" s="416">
        <v>0</v>
      </c>
      <c r="BY31" s="385">
        <v>0</v>
      </c>
      <c r="BZ31" s="385">
        <v>0</v>
      </c>
    </row>
    <row r="32" ht="27" customHeight="1" spans="1:78">
      <c r="A32" s="351" t="s">
        <v>107</v>
      </c>
      <c r="B32" s="351" t="s">
        <v>107</v>
      </c>
      <c r="C32" s="384" t="s">
        <v>286</v>
      </c>
      <c r="D32" s="384" t="s">
        <v>107</v>
      </c>
      <c r="E32" s="384" t="s">
        <v>134</v>
      </c>
      <c r="F32" s="385">
        <v>6031.64</v>
      </c>
      <c r="G32" s="385">
        <v>6031.64</v>
      </c>
      <c r="H32" s="385">
        <v>0</v>
      </c>
      <c r="I32" s="385">
        <v>0</v>
      </c>
      <c r="J32" s="385">
        <v>0</v>
      </c>
      <c r="K32" s="385">
        <v>0</v>
      </c>
      <c r="L32" s="385">
        <v>0</v>
      </c>
      <c r="M32" s="385">
        <v>0</v>
      </c>
      <c r="N32" s="385">
        <v>0</v>
      </c>
      <c r="O32" s="385">
        <v>0</v>
      </c>
      <c r="P32" s="385">
        <v>0</v>
      </c>
      <c r="Q32" s="385">
        <v>0</v>
      </c>
      <c r="R32" s="385">
        <v>0</v>
      </c>
      <c r="S32" s="385">
        <v>0</v>
      </c>
      <c r="T32" s="385">
        <v>0</v>
      </c>
      <c r="U32" s="385">
        <v>0</v>
      </c>
      <c r="V32" s="385">
        <v>0</v>
      </c>
      <c r="W32" s="385">
        <v>0</v>
      </c>
      <c r="X32" s="385">
        <v>0</v>
      </c>
      <c r="Y32" s="385">
        <v>0</v>
      </c>
      <c r="Z32" s="385">
        <v>0</v>
      </c>
      <c r="AA32" s="385">
        <v>0</v>
      </c>
      <c r="AB32" s="385">
        <v>0</v>
      </c>
      <c r="AC32" s="385">
        <v>0</v>
      </c>
      <c r="AD32" s="385">
        <v>0</v>
      </c>
      <c r="AE32" s="385">
        <v>0</v>
      </c>
      <c r="AF32" s="385">
        <v>0</v>
      </c>
      <c r="AG32" s="385">
        <v>6031.64</v>
      </c>
      <c r="AH32" s="385">
        <v>0</v>
      </c>
      <c r="AI32" s="385">
        <v>0</v>
      </c>
      <c r="AJ32" s="385">
        <v>0</v>
      </c>
      <c r="AK32" s="385">
        <v>0</v>
      </c>
      <c r="AL32" s="385">
        <v>5471.64</v>
      </c>
      <c r="AM32" s="385">
        <v>0</v>
      </c>
      <c r="AN32" s="385">
        <v>0</v>
      </c>
      <c r="AO32" s="385">
        <v>0</v>
      </c>
      <c r="AP32" s="385">
        <v>0</v>
      </c>
      <c r="AQ32" s="385">
        <v>560</v>
      </c>
      <c r="AR32" s="385">
        <v>0</v>
      </c>
      <c r="AS32" s="385">
        <v>0</v>
      </c>
      <c r="AT32" s="385">
        <v>0</v>
      </c>
      <c r="AU32" s="385">
        <v>0</v>
      </c>
      <c r="AV32" s="385">
        <v>0</v>
      </c>
      <c r="AW32" s="385">
        <v>0</v>
      </c>
      <c r="AX32" s="385">
        <v>0</v>
      </c>
      <c r="AY32" s="385">
        <v>0</v>
      </c>
      <c r="AZ32" s="385">
        <v>0</v>
      </c>
      <c r="BA32" s="385">
        <v>0</v>
      </c>
      <c r="BB32" s="385">
        <v>0</v>
      </c>
      <c r="BC32" s="385">
        <v>0</v>
      </c>
      <c r="BD32" s="385">
        <v>0</v>
      </c>
      <c r="BE32" s="385">
        <v>0</v>
      </c>
      <c r="BF32" s="385">
        <v>0</v>
      </c>
      <c r="BG32" s="385">
        <v>0</v>
      </c>
      <c r="BH32" s="385">
        <v>0</v>
      </c>
      <c r="BI32" s="385">
        <v>0</v>
      </c>
      <c r="BJ32" s="385">
        <v>0</v>
      </c>
      <c r="BK32" s="385">
        <v>0</v>
      </c>
      <c r="BL32" s="385">
        <v>0</v>
      </c>
      <c r="BM32" s="385">
        <v>0</v>
      </c>
      <c r="BN32" s="385">
        <v>0</v>
      </c>
      <c r="BO32" s="385">
        <v>0</v>
      </c>
      <c r="BP32" s="385">
        <v>0</v>
      </c>
      <c r="BQ32" s="385">
        <v>0</v>
      </c>
      <c r="BR32" s="385">
        <v>0</v>
      </c>
      <c r="BS32" s="385">
        <v>0</v>
      </c>
      <c r="BT32" s="385">
        <v>0</v>
      </c>
      <c r="BU32" s="385">
        <v>0</v>
      </c>
      <c r="BV32" s="385">
        <v>0</v>
      </c>
      <c r="BW32" s="385">
        <v>0</v>
      </c>
      <c r="BX32" s="416">
        <v>0</v>
      </c>
      <c r="BY32" s="385">
        <v>0</v>
      </c>
      <c r="BZ32" s="385">
        <v>0</v>
      </c>
    </row>
    <row r="33" ht="27" customHeight="1" spans="1:78">
      <c r="A33" s="351" t="s">
        <v>138</v>
      </c>
      <c r="B33" s="351"/>
      <c r="C33" s="384"/>
      <c r="D33" s="384"/>
      <c r="E33" s="384" t="s">
        <v>139</v>
      </c>
      <c r="F33" s="385">
        <f t="shared" ref="F33:BQ33" si="24">F34</f>
        <v>263153.24</v>
      </c>
      <c r="G33" s="385">
        <f t="shared" si="24"/>
        <v>263153.24</v>
      </c>
      <c r="H33" s="385">
        <f t="shared" si="24"/>
        <v>188933.16</v>
      </c>
      <c r="I33" s="385">
        <f t="shared" si="24"/>
        <v>69504</v>
      </c>
      <c r="J33" s="385">
        <f t="shared" si="24"/>
        <v>10296</v>
      </c>
      <c r="K33" s="385">
        <f t="shared" si="24"/>
        <v>0</v>
      </c>
      <c r="L33" s="385">
        <f t="shared" si="24"/>
        <v>3096</v>
      </c>
      <c r="M33" s="385">
        <f t="shared" si="24"/>
        <v>0</v>
      </c>
      <c r="N33" s="385">
        <f t="shared" si="24"/>
        <v>0</v>
      </c>
      <c r="O33" s="385">
        <f t="shared" si="24"/>
        <v>0</v>
      </c>
      <c r="P33" s="385">
        <f t="shared" si="24"/>
        <v>7200</v>
      </c>
      <c r="Q33" s="385">
        <f t="shared" si="24"/>
        <v>0</v>
      </c>
      <c r="R33" s="385">
        <f t="shared" si="24"/>
        <v>106620</v>
      </c>
      <c r="S33" s="385">
        <f t="shared" si="24"/>
        <v>67020</v>
      </c>
      <c r="T33" s="385">
        <f t="shared" si="24"/>
        <v>39600</v>
      </c>
      <c r="U33" s="385">
        <f t="shared" si="24"/>
        <v>0</v>
      </c>
      <c r="V33" s="385">
        <f t="shared" si="24"/>
        <v>0</v>
      </c>
      <c r="W33" s="385">
        <f t="shared" si="24"/>
        <v>0</v>
      </c>
      <c r="X33" s="385">
        <f t="shared" si="24"/>
        <v>0</v>
      </c>
      <c r="Y33" s="385">
        <f t="shared" si="24"/>
        <v>2513.16</v>
      </c>
      <c r="Z33" s="385">
        <f t="shared" si="24"/>
        <v>2094.3</v>
      </c>
      <c r="AA33" s="385">
        <f t="shared" si="24"/>
        <v>418.86</v>
      </c>
      <c r="AB33" s="385">
        <f t="shared" si="24"/>
        <v>0</v>
      </c>
      <c r="AC33" s="385">
        <f t="shared" si="24"/>
        <v>0</v>
      </c>
      <c r="AD33" s="385">
        <f t="shared" si="24"/>
        <v>0</v>
      </c>
      <c r="AE33" s="385">
        <f t="shared" si="24"/>
        <v>0</v>
      </c>
      <c r="AF33" s="385">
        <f t="shared" si="24"/>
        <v>0</v>
      </c>
      <c r="AG33" s="385">
        <f t="shared" si="24"/>
        <v>74220.08</v>
      </c>
      <c r="AH33" s="385">
        <f t="shared" si="24"/>
        <v>32300</v>
      </c>
      <c r="AI33" s="385">
        <f t="shared" si="24"/>
        <v>0</v>
      </c>
      <c r="AJ33" s="385">
        <f t="shared" si="24"/>
        <v>36000</v>
      </c>
      <c r="AK33" s="385">
        <f t="shared" si="24"/>
        <v>0</v>
      </c>
      <c r="AL33" s="385">
        <f t="shared" si="24"/>
        <v>2085.12</v>
      </c>
      <c r="AM33" s="385">
        <f t="shared" si="24"/>
        <v>1042.56</v>
      </c>
      <c r="AN33" s="385">
        <f t="shared" si="24"/>
        <v>2792.4</v>
      </c>
      <c r="AO33" s="385">
        <f t="shared" si="24"/>
        <v>0</v>
      </c>
      <c r="AP33" s="385">
        <f t="shared" si="24"/>
        <v>0</v>
      </c>
      <c r="AQ33" s="385">
        <f t="shared" si="24"/>
        <v>0</v>
      </c>
      <c r="AR33" s="385">
        <f t="shared" si="24"/>
        <v>0</v>
      </c>
      <c r="AS33" s="385">
        <f t="shared" si="24"/>
        <v>0</v>
      </c>
      <c r="AT33" s="385">
        <f t="shared" si="24"/>
        <v>0</v>
      </c>
      <c r="AU33" s="385">
        <f t="shared" si="24"/>
        <v>0</v>
      </c>
      <c r="AV33" s="385">
        <f t="shared" si="24"/>
        <v>0</v>
      </c>
      <c r="AW33" s="385">
        <f t="shared" si="24"/>
        <v>0</v>
      </c>
      <c r="AX33" s="385">
        <f t="shared" si="24"/>
        <v>0</v>
      </c>
      <c r="AY33" s="385">
        <f t="shared" si="24"/>
        <v>0</v>
      </c>
      <c r="AZ33" s="385">
        <f t="shared" si="24"/>
        <v>0</v>
      </c>
      <c r="BA33" s="385">
        <f t="shared" si="24"/>
        <v>0</v>
      </c>
      <c r="BB33" s="385">
        <f t="shared" si="24"/>
        <v>0</v>
      </c>
      <c r="BC33" s="385">
        <f t="shared" si="24"/>
        <v>0</v>
      </c>
      <c r="BD33" s="385">
        <f t="shared" si="24"/>
        <v>0</v>
      </c>
      <c r="BE33" s="385">
        <f t="shared" si="24"/>
        <v>0</v>
      </c>
      <c r="BF33" s="385">
        <f t="shared" si="24"/>
        <v>0</v>
      </c>
      <c r="BG33" s="385">
        <f t="shared" si="24"/>
        <v>0</v>
      </c>
      <c r="BH33" s="385">
        <f t="shared" si="24"/>
        <v>0</v>
      </c>
      <c r="BI33" s="385">
        <f t="shared" si="24"/>
        <v>0</v>
      </c>
      <c r="BJ33" s="385">
        <f t="shared" si="24"/>
        <v>0</v>
      </c>
      <c r="BK33" s="385">
        <f t="shared" si="24"/>
        <v>0</v>
      </c>
      <c r="BL33" s="385">
        <f t="shared" si="24"/>
        <v>0</v>
      </c>
      <c r="BM33" s="385">
        <f t="shared" si="24"/>
        <v>0</v>
      </c>
      <c r="BN33" s="385">
        <f t="shared" si="24"/>
        <v>0</v>
      </c>
      <c r="BO33" s="385">
        <f t="shared" si="24"/>
        <v>0</v>
      </c>
      <c r="BP33" s="385">
        <f t="shared" si="24"/>
        <v>0</v>
      </c>
      <c r="BQ33" s="385">
        <f t="shared" si="24"/>
        <v>0</v>
      </c>
      <c r="BR33" s="385">
        <f t="shared" ref="BR33:BZ33" si="25">BR34</f>
        <v>0</v>
      </c>
      <c r="BS33" s="385">
        <f t="shared" si="25"/>
        <v>0</v>
      </c>
      <c r="BT33" s="385">
        <f t="shared" si="25"/>
        <v>0</v>
      </c>
      <c r="BU33" s="385">
        <f t="shared" si="25"/>
        <v>0</v>
      </c>
      <c r="BV33" s="385">
        <f t="shared" si="25"/>
        <v>0</v>
      </c>
      <c r="BW33" s="385">
        <f t="shared" si="25"/>
        <v>0</v>
      </c>
      <c r="BX33" s="416">
        <f t="shared" si="25"/>
        <v>0</v>
      </c>
      <c r="BY33" s="385">
        <f t="shared" si="25"/>
        <v>0</v>
      </c>
      <c r="BZ33" s="385">
        <f t="shared" si="25"/>
        <v>0</v>
      </c>
    </row>
    <row r="34" ht="27" customHeight="1" spans="1:78">
      <c r="A34" s="351" t="s">
        <v>107</v>
      </c>
      <c r="B34" s="351" t="s">
        <v>107</v>
      </c>
      <c r="C34" s="384" t="s">
        <v>287</v>
      </c>
      <c r="D34" s="384" t="s">
        <v>107</v>
      </c>
      <c r="E34" s="384" t="s">
        <v>140</v>
      </c>
      <c r="F34" s="385">
        <v>263153.24</v>
      </c>
      <c r="G34" s="385">
        <v>263153.24</v>
      </c>
      <c r="H34" s="385">
        <v>188933.16</v>
      </c>
      <c r="I34" s="385">
        <v>69504</v>
      </c>
      <c r="J34" s="385">
        <v>10296</v>
      </c>
      <c r="K34" s="385">
        <v>0</v>
      </c>
      <c r="L34" s="385">
        <v>3096</v>
      </c>
      <c r="M34" s="385">
        <v>0</v>
      </c>
      <c r="N34" s="385">
        <v>0</v>
      </c>
      <c r="O34" s="385">
        <v>0</v>
      </c>
      <c r="P34" s="385">
        <v>7200</v>
      </c>
      <c r="Q34" s="385">
        <v>0</v>
      </c>
      <c r="R34" s="385">
        <v>106620</v>
      </c>
      <c r="S34" s="385">
        <v>67020</v>
      </c>
      <c r="T34" s="385">
        <v>39600</v>
      </c>
      <c r="U34" s="385">
        <v>0</v>
      </c>
      <c r="V34" s="385">
        <v>0</v>
      </c>
      <c r="W34" s="385">
        <v>0</v>
      </c>
      <c r="X34" s="385">
        <v>0</v>
      </c>
      <c r="Y34" s="385">
        <v>2513.16</v>
      </c>
      <c r="Z34" s="385">
        <v>2094.3</v>
      </c>
      <c r="AA34" s="385">
        <v>418.86</v>
      </c>
      <c r="AB34" s="385">
        <v>0</v>
      </c>
      <c r="AC34" s="385">
        <v>0</v>
      </c>
      <c r="AD34" s="385">
        <v>0</v>
      </c>
      <c r="AE34" s="385">
        <v>0</v>
      </c>
      <c r="AF34" s="385">
        <v>0</v>
      </c>
      <c r="AG34" s="385">
        <v>74220.08</v>
      </c>
      <c r="AH34" s="385">
        <v>32300</v>
      </c>
      <c r="AI34" s="385">
        <v>0</v>
      </c>
      <c r="AJ34" s="385">
        <v>36000</v>
      </c>
      <c r="AK34" s="385">
        <v>0</v>
      </c>
      <c r="AL34" s="385">
        <v>2085.12</v>
      </c>
      <c r="AM34" s="385">
        <v>1042.56</v>
      </c>
      <c r="AN34" s="385">
        <v>2792.4</v>
      </c>
      <c r="AO34" s="385">
        <v>0</v>
      </c>
      <c r="AP34" s="385">
        <v>0</v>
      </c>
      <c r="AQ34" s="385">
        <v>0</v>
      </c>
      <c r="AR34" s="385">
        <v>0</v>
      </c>
      <c r="AS34" s="385">
        <v>0</v>
      </c>
      <c r="AT34" s="385">
        <v>0</v>
      </c>
      <c r="AU34" s="385">
        <v>0</v>
      </c>
      <c r="AV34" s="385">
        <v>0</v>
      </c>
      <c r="AW34" s="385">
        <v>0</v>
      </c>
      <c r="AX34" s="385">
        <v>0</v>
      </c>
      <c r="AY34" s="385">
        <v>0</v>
      </c>
      <c r="AZ34" s="385">
        <v>0</v>
      </c>
      <c r="BA34" s="385">
        <v>0</v>
      </c>
      <c r="BB34" s="385">
        <v>0</v>
      </c>
      <c r="BC34" s="385">
        <v>0</v>
      </c>
      <c r="BD34" s="385">
        <v>0</v>
      </c>
      <c r="BE34" s="385">
        <v>0</v>
      </c>
      <c r="BF34" s="385">
        <v>0</v>
      </c>
      <c r="BG34" s="385">
        <v>0</v>
      </c>
      <c r="BH34" s="385">
        <v>0</v>
      </c>
      <c r="BI34" s="385">
        <v>0</v>
      </c>
      <c r="BJ34" s="385">
        <v>0</v>
      </c>
      <c r="BK34" s="385">
        <v>0</v>
      </c>
      <c r="BL34" s="385">
        <v>0</v>
      </c>
      <c r="BM34" s="385">
        <v>0</v>
      </c>
      <c r="BN34" s="385">
        <v>0</v>
      </c>
      <c r="BO34" s="385">
        <v>0</v>
      </c>
      <c r="BP34" s="385">
        <v>0</v>
      </c>
      <c r="BQ34" s="385">
        <v>0</v>
      </c>
      <c r="BR34" s="385">
        <v>0</v>
      </c>
      <c r="BS34" s="385">
        <v>0</v>
      </c>
      <c r="BT34" s="385">
        <v>0</v>
      </c>
      <c r="BU34" s="385">
        <v>0</v>
      </c>
      <c r="BV34" s="385">
        <v>0</v>
      </c>
      <c r="BW34" s="385">
        <v>0</v>
      </c>
      <c r="BX34" s="416">
        <v>0</v>
      </c>
      <c r="BY34" s="385">
        <v>0</v>
      </c>
      <c r="BZ34" s="385">
        <v>0</v>
      </c>
    </row>
    <row r="35" ht="27" customHeight="1" spans="1:78">
      <c r="A35" s="351"/>
      <c r="B35" s="351" t="s">
        <v>141</v>
      </c>
      <c r="C35" s="384"/>
      <c r="D35" s="384"/>
      <c r="E35" s="384" t="s">
        <v>142</v>
      </c>
      <c r="F35" s="385">
        <f t="shared" ref="F35:BQ35" si="26">F36</f>
        <v>440565.17</v>
      </c>
      <c r="G35" s="385">
        <f t="shared" si="26"/>
        <v>440565.17</v>
      </c>
      <c r="H35" s="385">
        <f t="shared" si="26"/>
        <v>344165.17</v>
      </c>
      <c r="I35" s="385">
        <f t="shared" si="26"/>
        <v>0</v>
      </c>
      <c r="J35" s="385">
        <f t="shared" si="26"/>
        <v>0</v>
      </c>
      <c r="K35" s="385">
        <f t="shared" si="26"/>
        <v>0</v>
      </c>
      <c r="L35" s="385">
        <f t="shared" si="26"/>
        <v>0</v>
      </c>
      <c r="M35" s="385">
        <f t="shared" si="26"/>
        <v>0</v>
      </c>
      <c r="N35" s="385">
        <f t="shared" si="26"/>
        <v>0</v>
      </c>
      <c r="O35" s="385">
        <f t="shared" si="26"/>
        <v>0</v>
      </c>
      <c r="P35" s="385">
        <f t="shared" si="26"/>
        <v>0</v>
      </c>
      <c r="Q35" s="385">
        <f t="shared" si="26"/>
        <v>0</v>
      </c>
      <c r="R35" s="385">
        <f t="shared" si="26"/>
        <v>0</v>
      </c>
      <c r="S35" s="385">
        <f t="shared" si="26"/>
        <v>0</v>
      </c>
      <c r="T35" s="385">
        <f t="shared" si="26"/>
        <v>0</v>
      </c>
      <c r="U35" s="385">
        <f t="shared" si="26"/>
        <v>0</v>
      </c>
      <c r="V35" s="385">
        <f t="shared" si="26"/>
        <v>0</v>
      </c>
      <c r="W35" s="385">
        <f t="shared" si="26"/>
        <v>0</v>
      </c>
      <c r="X35" s="385">
        <f t="shared" si="26"/>
        <v>344165.17</v>
      </c>
      <c r="Y35" s="385">
        <f t="shared" si="26"/>
        <v>0</v>
      </c>
      <c r="Z35" s="385">
        <f t="shared" si="26"/>
        <v>0</v>
      </c>
      <c r="AA35" s="385">
        <f t="shared" si="26"/>
        <v>0</v>
      </c>
      <c r="AB35" s="385">
        <f t="shared" si="26"/>
        <v>0</v>
      </c>
      <c r="AC35" s="385">
        <f t="shared" si="26"/>
        <v>0</v>
      </c>
      <c r="AD35" s="385">
        <f t="shared" si="26"/>
        <v>0</v>
      </c>
      <c r="AE35" s="385">
        <f t="shared" si="26"/>
        <v>0</v>
      </c>
      <c r="AF35" s="385">
        <f t="shared" si="26"/>
        <v>0</v>
      </c>
      <c r="AG35" s="385">
        <f t="shared" si="26"/>
        <v>0</v>
      </c>
      <c r="AH35" s="385">
        <f t="shared" si="26"/>
        <v>0</v>
      </c>
      <c r="AI35" s="385">
        <f t="shared" si="26"/>
        <v>0</v>
      </c>
      <c r="AJ35" s="385">
        <f t="shared" si="26"/>
        <v>0</v>
      </c>
      <c r="AK35" s="385">
        <f t="shared" si="26"/>
        <v>0</v>
      </c>
      <c r="AL35" s="385">
        <f t="shared" si="26"/>
        <v>0</v>
      </c>
      <c r="AM35" s="385">
        <f t="shared" si="26"/>
        <v>0</v>
      </c>
      <c r="AN35" s="385">
        <f t="shared" si="26"/>
        <v>0</v>
      </c>
      <c r="AO35" s="385">
        <f t="shared" si="26"/>
        <v>0</v>
      </c>
      <c r="AP35" s="385">
        <f t="shared" si="26"/>
        <v>0</v>
      </c>
      <c r="AQ35" s="385">
        <f t="shared" si="26"/>
        <v>0</v>
      </c>
      <c r="AR35" s="385">
        <f t="shared" si="26"/>
        <v>0</v>
      </c>
      <c r="AS35" s="385">
        <f t="shared" si="26"/>
        <v>96400</v>
      </c>
      <c r="AT35" s="385">
        <f t="shared" si="26"/>
        <v>0</v>
      </c>
      <c r="AU35" s="385">
        <f t="shared" si="26"/>
        <v>0</v>
      </c>
      <c r="AV35" s="385">
        <f t="shared" si="26"/>
        <v>0</v>
      </c>
      <c r="AW35" s="385">
        <f t="shared" si="26"/>
        <v>96400</v>
      </c>
      <c r="AX35" s="385">
        <f t="shared" si="26"/>
        <v>0</v>
      </c>
      <c r="AY35" s="385">
        <f t="shared" si="26"/>
        <v>0</v>
      </c>
      <c r="AZ35" s="385">
        <f t="shared" si="26"/>
        <v>0</v>
      </c>
      <c r="BA35" s="385">
        <f t="shared" si="26"/>
        <v>0</v>
      </c>
      <c r="BB35" s="385">
        <f t="shared" si="26"/>
        <v>0</v>
      </c>
      <c r="BC35" s="385">
        <f t="shared" si="26"/>
        <v>0</v>
      </c>
      <c r="BD35" s="385">
        <f t="shared" si="26"/>
        <v>0</v>
      </c>
      <c r="BE35" s="385">
        <f t="shared" si="26"/>
        <v>0</v>
      </c>
      <c r="BF35" s="385">
        <f t="shared" si="26"/>
        <v>0</v>
      </c>
      <c r="BG35" s="385">
        <f t="shared" si="26"/>
        <v>0</v>
      </c>
      <c r="BH35" s="385">
        <f t="shared" si="26"/>
        <v>0</v>
      </c>
      <c r="BI35" s="385">
        <f t="shared" si="26"/>
        <v>0</v>
      </c>
      <c r="BJ35" s="385">
        <f t="shared" si="26"/>
        <v>0</v>
      </c>
      <c r="BK35" s="385">
        <f t="shared" si="26"/>
        <v>0</v>
      </c>
      <c r="BL35" s="385">
        <f t="shared" si="26"/>
        <v>0</v>
      </c>
      <c r="BM35" s="385">
        <f t="shared" si="26"/>
        <v>0</v>
      </c>
      <c r="BN35" s="385">
        <f t="shared" si="26"/>
        <v>0</v>
      </c>
      <c r="BO35" s="385">
        <f t="shared" si="26"/>
        <v>0</v>
      </c>
      <c r="BP35" s="385">
        <f t="shared" si="26"/>
        <v>0</v>
      </c>
      <c r="BQ35" s="385">
        <f t="shared" si="26"/>
        <v>0</v>
      </c>
      <c r="BR35" s="385">
        <f t="shared" ref="BR35:BZ35" si="27">BR36</f>
        <v>0</v>
      </c>
      <c r="BS35" s="385">
        <f t="shared" si="27"/>
        <v>0</v>
      </c>
      <c r="BT35" s="385">
        <f t="shared" si="27"/>
        <v>0</v>
      </c>
      <c r="BU35" s="385">
        <f t="shared" si="27"/>
        <v>0</v>
      </c>
      <c r="BV35" s="385">
        <f t="shared" si="27"/>
        <v>0</v>
      </c>
      <c r="BW35" s="385">
        <f t="shared" si="27"/>
        <v>0</v>
      </c>
      <c r="BX35" s="416">
        <f t="shared" si="27"/>
        <v>0</v>
      </c>
      <c r="BY35" s="385">
        <f t="shared" si="27"/>
        <v>0</v>
      </c>
      <c r="BZ35" s="385">
        <f t="shared" si="27"/>
        <v>0</v>
      </c>
    </row>
    <row r="36" ht="27" customHeight="1" spans="1:78">
      <c r="A36" s="351" t="s">
        <v>143</v>
      </c>
      <c r="B36" s="351"/>
      <c r="C36" s="384"/>
      <c r="D36" s="384"/>
      <c r="E36" s="384" t="s">
        <v>144</v>
      </c>
      <c r="F36" s="385">
        <f t="shared" ref="F36:BQ36" si="28">SUM(F37:F39)</f>
        <v>440565.17</v>
      </c>
      <c r="G36" s="385">
        <f t="shared" si="28"/>
        <v>440565.17</v>
      </c>
      <c r="H36" s="385">
        <f t="shared" si="28"/>
        <v>344165.17</v>
      </c>
      <c r="I36" s="385">
        <f t="shared" si="28"/>
        <v>0</v>
      </c>
      <c r="J36" s="385">
        <f t="shared" si="28"/>
        <v>0</v>
      </c>
      <c r="K36" s="385">
        <f t="shared" si="28"/>
        <v>0</v>
      </c>
      <c r="L36" s="385">
        <f t="shared" si="28"/>
        <v>0</v>
      </c>
      <c r="M36" s="385">
        <f t="shared" si="28"/>
        <v>0</v>
      </c>
      <c r="N36" s="385">
        <f t="shared" si="28"/>
        <v>0</v>
      </c>
      <c r="O36" s="385">
        <f t="shared" si="28"/>
        <v>0</v>
      </c>
      <c r="P36" s="385">
        <f t="shared" si="28"/>
        <v>0</v>
      </c>
      <c r="Q36" s="385">
        <f t="shared" si="28"/>
        <v>0</v>
      </c>
      <c r="R36" s="385">
        <f t="shared" si="28"/>
        <v>0</v>
      </c>
      <c r="S36" s="385">
        <f t="shared" si="28"/>
        <v>0</v>
      </c>
      <c r="T36" s="385">
        <f t="shared" si="28"/>
        <v>0</v>
      </c>
      <c r="U36" s="385">
        <f t="shared" si="28"/>
        <v>0</v>
      </c>
      <c r="V36" s="385">
        <f t="shared" si="28"/>
        <v>0</v>
      </c>
      <c r="W36" s="385">
        <f t="shared" si="28"/>
        <v>0</v>
      </c>
      <c r="X36" s="385">
        <f t="shared" si="28"/>
        <v>344165.17</v>
      </c>
      <c r="Y36" s="385">
        <f t="shared" si="28"/>
        <v>0</v>
      </c>
      <c r="Z36" s="385">
        <f t="shared" si="28"/>
        <v>0</v>
      </c>
      <c r="AA36" s="385">
        <f t="shared" si="28"/>
        <v>0</v>
      </c>
      <c r="AB36" s="385">
        <f t="shared" si="28"/>
        <v>0</v>
      </c>
      <c r="AC36" s="385">
        <f t="shared" si="28"/>
        <v>0</v>
      </c>
      <c r="AD36" s="385">
        <f t="shared" si="28"/>
        <v>0</v>
      </c>
      <c r="AE36" s="385">
        <f t="shared" si="28"/>
        <v>0</v>
      </c>
      <c r="AF36" s="385">
        <f t="shared" si="28"/>
        <v>0</v>
      </c>
      <c r="AG36" s="385">
        <f t="shared" si="28"/>
        <v>0</v>
      </c>
      <c r="AH36" s="385">
        <f t="shared" si="28"/>
        <v>0</v>
      </c>
      <c r="AI36" s="385">
        <f t="shared" si="28"/>
        <v>0</v>
      </c>
      <c r="AJ36" s="385">
        <f t="shared" si="28"/>
        <v>0</v>
      </c>
      <c r="AK36" s="385">
        <f t="shared" si="28"/>
        <v>0</v>
      </c>
      <c r="AL36" s="385">
        <f t="shared" si="28"/>
        <v>0</v>
      </c>
      <c r="AM36" s="385">
        <f t="shared" si="28"/>
        <v>0</v>
      </c>
      <c r="AN36" s="385">
        <f t="shared" si="28"/>
        <v>0</v>
      </c>
      <c r="AO36" s="385">
        <f t="shared" si="28"/>
        <v>0</v>
      </c>
      <c r="AP36" s="385">
        <f t="shared" si="28"/>
        <v>0</v>
      </c>
      <c r="AQ36" s="385">
        <f t="shared" si="28"/>
        <v>0</v>
      </c>
      <c r="AR36" s="385">
        <f t="shared" si="28"/>
        <v>0</v>
      </c>
      <c r="AS36" s="385">
        <f t="shared" si="28"/>
        <v>96400</v>
      </c>
      <c r="AT36" s="385">
        <f t="shared" si="28"/>
        <v>0</v>
      </c>
      <c r="AU36" s="385">
        <f t="shared" si="28"/>
        <v>0</v>
      </c>
      <c r="AV36" s="385">
        <f t="shared" si="28"/>
        <v>0</v>
      </c>
      <c r="AW36" s="385">
        <f t="shared" si="28"/>
        <v>96400</v>
      </c>
      <c r="AX36" s="385">
        <f t="shared" si="28"/>
        <v>0</v>
      </c>
      <c r="AY36" s="385">
        <f t="shared" si="28"/>
        <v>0</v>
      </c>
      <c r="AZ36" s="385">
        <f t="shared" si="28"/>
        <v>0</v>
      </c>
      <c r="BA36" s="385">
        <f t="shared" si="28"/>
        <v>0</v>
      </c>
      <c r="BB36" s="385">
        <f t="shared" si="28"/>
        <v>0</v>
      </c>
      <c r="BC36" s="385">
        <f t="shared" si="28"/>
        <v>0</v>
      </c>
      <c r="BD36" s="385">
        <f t="shared" si="28"/>
        <v>0</v>
      </c>
      <c r="BE36" s="385">
        <f t="shared" si="28"/>
        <v>0</v>
      </c>
      <c r="BF36" s="385">
        <f t="shared" si="28"/>
        <v>0</v>
      </c>
      <c r="BG36" s="385">
        <f t="shared" si="28"/>
        <v>0</v>
      </c>
      <c r="BH36" s="385">
        <f t="shared" si="28"/>
        <v>0</v>
      </c>
      <c r="BI36" s="385">
        <f t="shared" si="28"/>
        <v>0</v>
      </c>
      <c r="BJ36" s="385">
        <f t="shared" si="28"/>
        <v>0</v>
      </c>
      <c r="BK36" s="385">
        <f t="shared" si="28"/>
        <v>0</v>
      </c>
      <c r="BL36" s="385">
        <f t="shared" si="28"/>
        <v>0</v>
      </c>
      <c r="BM36" s="385">
        <f t="shared" si="28"/>
        <v>0</v>
      </c>
      <c r="BN36" s="385">
        <f t="shared" si="28"/>
        <v>0</v>
      </c>
      <c r="BO36" s="385">
        <f t="shared" si="28"/>
        <v>0</v>
      </c>
      <c r="BP36" s="385">
        <f t="shared" si="28"/>
        <v>0</v>
      </c>
      <c r="BQ36" s="385">
        <f t="shared" si="28"/>
        <v>0</v>
      </c>
      <c r="BR36" s="385">
        <f t="shared" ref="BR36:BZ36" si="29">SUM(BR37:BR39)</f>
        <v>0</v>
      </c>
      <c r="BS36" s="385">
        <f t="shared" si="29"/>
        <v>0</v>
      </c>
      <c r="BT36" s="385">
        <f t="shared" si="29"/>
        <v>0</v>
      </c>
      <c r="BU36" s="385">
        <f t="shared" si="29"/>
        <v>0</v>
      </c>
      <c r="BV36" s="385">
        <f t="shared" si="29"/>
        <v>0</v>
      </c>
      <c r="BW36" s="385">
        <f t="shared" si="29"/>
        <v>0</v>
      </c>
      <c r="BX36" s="416">
        <f t="shared" si="29"/>
        <v>0</v>
      </c>
      <c r="BY36" s="385">
        <f t="shared" si="29"/>
        <v>0</v>
      </c>
      <c r="BZ36" s="385">
        <f t="shared" si="29"/>
        <v>0</v>
      </c>
    </row>
    <row r="37" ht="27" customHeight="1" spans="1:78">
      <c r="A37" s="351" t="s">
        <v>107</v>
      </c>
      <c r="B37" s="351" t="s">
        <v>107</v>
      </c>
      <c r="C37" s="384" t="s">
        <v>288</v>
      </c>
      <c r="D37" s="384" t="s">
        <v>107</v>
      </c>
      <c r="E37" s="384" t="s">
        <v>145</v>
      </c>
      <c r="F37" s="385">
        <v>227015.81</v>
      </c>
      <c r="G37" s="385">
        <v>227015.81</v>
      </c>
      <c r="H37" s="385">
        <v>187015.81</v>
      </c>
      <c r="I37" s="385">
        <v>0</v>
      </c>
      <c r="J37" s="385">
        <v>0</v>
      </c>
      <c r="K37" s="385">
        <v>0</v>
      </c>
      <c r="L37" s="385">
        <v>0</v>
      </c>
      <c r="M37" s="385">
        <v>0</v>
      </c>
      <c r="N37" s="385">
        <v>0</v>
      </c>
      <c r="O37" s="385">
        <v>0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0</v>
      </c>
      <c r="V37" s="385">
        <v>0</v>
      </c>
      <c r="W37" s="385">
        <v>0</v>
      </c>
      <c r="X37" s="385">
        <v>187015.81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0</v>
      </c>
      <c r="AG37" s="385">
        <v>0</v>
      </c>
      <c r="AH37" s="385">
        <v>0</v>
      </c>
      <c r="AI37" s="385">
        <v>0</v>
      </c>
      <c r="AJ37" s="385">
        <v>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0</v>
      </c>
      <c r="AR37" s="385">
        <v>0</v>
      </c>
      <c r="AS37" s="385">
        <v>40000</v>
      </c>
      <c r="AT37" s="385">
        <v>0</v>
      </c>
      <c r="AU37" s="385">
        <v>0</v>
      </c>
      <c r="AV37" s="385">
        <v>0</v>
      </c>
      <c r="AW37" s="385">
        <v>40000</v>
      </c>
      <c r="AX37" s="385">
        <v>0</v>
      </c>
      <c r="AY37" s="385">
        <v>0</v>
      </c>
      <c r="AZ37" s="385">
        <v>0</v>
      </c>
      <c r="BA37" s="385">
        <v>0</v>
      </c>
      <c r="BB37" s="385">
        <v>0</v>
      </c>
      <c r="BC37" s="385">
        <v>0</v>
      </c>
      <c r="BD37" s="385">
        <v>0</v>
      </c>
      <c r="BE37" s="385">
        <v>0</v>
      </c>
      <c r="BF37" s="385">
        <v>0</v>
      </c>
      <c r="BG37" s="385">
        <v>0</v>
      </c>
      <c r="BH37" s="385">
        <v>0</v>
      </c>
      <c r="BI37" s="385">
        <v>0</v>
      </c>
      <c r="BJ37" s="385">
        <v>0</v>
      </c>
      <c r="BK37" s="385">
        <v>0</v>
      </c>
      <c r="BL37" s="385">
        <v>0</v>
      </c>
      <c r="BM37" s="385">
        <v>0</v>
      </c>
      <c r="BN37" s="385">
        <v>0</v>
      </c>
      <c r="BO37" s="385">
        <v>0</v>
      </c>
      <c r="BP37" s="385">
        <v>0</v>
      </c>
      <c r="BQ37" s="385">
        <v>0</v>
      </c>
      <c r="BR37" s="385">
        <v>0</v>
      </c>
      <c r="BS37" s="385">
        <v>0</v>
      </c>
      <c r="BT37" s="385">
        <v>0</v>
      </c>
      <c r="BU37" s="385">
        <v>0</v>
      </c>
      <c r="BV37" s="385">
        <v>0</v>
      </c>
      <c r="BW37" s="385">
        <v>0</v>
      </c>
      <c r="BX37" s="416">
        <v>0</v>
      </c>
      <c r="BY37" s="385">
        <v>0</v>
      </c>
      <c r="BZ37" s="385">
        <v>0</v>
      </c>
    </row>
    <row r="38" ht="27" customHeight="1" spans="1:78">
      <c r="A38" s="351" t="s">
        <v>107</v>
      </c>
      <c r="B38" s="351" t="s">
        <v>107</v>
      </c>
      <c r="C38" s="384" t="s">
        <v>289</v>
      </c>
      <c r="D38" s="384" t="s">
        <v>107</v>
      </c>
      <c r="E38" s="384" t="s">
        <v>146</v>
      </c>
      <c r="F38" s="385">
        <v>195549.36</v>
      </c>
      <c r="G38" s="385">
        <v>195549.36</v>
      </c>
      <c r="H38" s="385">
        <v>157149.36</v>
      </c>
      <c r="I38" s="385">
        <v>0</v>
      </c>
      <c r="J38" s="385">
        <v>0</v>
      </c>
      <c r="K38" s="385">
        <v>0</v>
      </c>
      <c r="L38" s="385">
        <v>0</v>
      </c>
      <c r="M38" s="385">
        <v>0</v>
      </c>
      <c r="N38" s="385">
        <v>0</v>
      </c>
      <c r="O38" s="385">
        <v>0</v>
      </c>
      <c r="P38" s="385">
        <v>0</v>
      </c>
      <c r="Q38" s="385">
        <v>0</v>
      </c>
      <c r="R38" s="385">
        <v>0</v>
      </c>
      <c r="S38" s="385">
        <v>0</v>
      </c>
      <c r="T38" s="385">
        <v>0</v>
      </c>
      <c r="U38" s="385">
        <v>0</v>
      </c>
      <c r="V38" s="385">
        <v>0</v>
      </c>
      <c r="W38" s="385">
        <v>0</v>
      </c>
      <c r="X38" s="385">
        <v>157149.36</v>
      </c>
      <c r="Y38" s="385">
        <v>0</v>
      </c>
      <c r="Z38" s="385">
        <v>0</v>
      </c>
      <c r="AA38" s="385">
        <v>0</v>
      </c>
      <c r="AB38" s="385">
        <v>0</v>
      </c>
      <c r="AC38" s="385">
        <v>0</v>
      </c>
      <c r="AD38" s="385">
        <v>0</v>
      </c>
      <c r="AE38" s="385">
        <v>0</v>
      </c>
      <c r="AF38" s="385">
        <v>0</v>
      </c>
      <c r="AG38" s="385">
        <v>0</v>
      </c>
      <c r="AH38" s="385">
        <v>0</v>
      </c>
      <c r="AI38" s="385">
        <v>0</v>
      </c>
      <c r="AJ38" s="385">
        <v>0</v>
      </c>
      <c r="AK38" s="385">
        <v>0</v>
      </c>
      <c r="AL38" s="385">
        <v>0</v>
      </c>
      <c r="AM38" s="385">
        <v>0</v>
      </c>
      <c r="AN38" s="385">
        <v>0</v>
      </c>
      <c r="AO38" s="385">
        <v>0</v>
      </c>
      <c r="AP38" s="385">
        <v>0</v>
      </c>
      <c r="AQ38" s="385">
        <v>0</v>
      </c>
      <c r="AR38" s="385">
        <v>0</v>
      </c>
      <c r="AS38" s="385">
        <v>38400</v>
      </c>
      <c r="AT38" s="385">
        <v>0</v>
      </c>
      <c r="AU38" s="385">
        <v>0</v>
      </c>
      <c r="AV38" s="385">
        <v>0</v>
      </c>
      <c r="AW38" s="385">
        <v>38400</v>
      </c>
      <c r="AX38" s="385">
        <v>0</v>
      </c>
      <c r="AY38" s="385">
        <v>0</v>
      </c>
      <c r="AZ38" s="385">
        <v>0</v>
      </c>
      <c r="BA38" s="385">
        <v>0</v>
      </c>
      <c r="BB38" s="385">
        <v>0</v>
      </c>
      <c r="BC38" s="385">
        <v>0</v>
      </c>
      <c r="BD38" s="385">
        <v>0</v>
      </c>
      <c r="BE38" s="385">
        <v>0</v>
      </c>
      <c r="BF38" s="385">
        <v>0</v>
      </c>
      <c r="BG38" s="385">
        <v>0</v>
      </c>
      <c r="BH38" s="385">
        <v>0</v>
      </c>
      <c r="BI38" s="385">
        <v>0</v>
      </c>
      <c r="BJ38" s="385">
        <v>0</v>
      </c>
      <c r="BK38" s="385">
        <v>0</v>
      </c>
      <c r="BL38" s="385">
        <v>0</v>
      </c>
      <c r="BM38" s="385">
        <v>0</v>
      </c>
      <c r="BN38" s="385">
        <v>0</v>
      </c>
      <c r="BO38" s="385">
        <v>0</v>
      </c>
      <c r="BP38" s="385">
        <v>0</v>
      </c>
      <c r="BQ38" s="385">
        <v>0</v>
      </c>
      <c r="BR38" s="385">
        <v>0</v>
      </c>
      <c r="BS38" s="385">
        <v>0</v>
      </c>
      <c r="BT38" s="385">
        <v>0</v>
      </c>
      <c r="BU38" s="385">
        <v>0</v>
      </c>
      <c r="BV38" s="385">
        <v>0</v>
      </c>
      <c r="BW38" s="385">
        <v>0</v>
      </c>
      <c r="BX38" s="416">
        <v>0</v>
      </c>
      <c r="BY38" s="385">
        <v>0</v>
      </c>
      <c r="BZ38" s="385">
        <v>0</v>
      </c>
    </row>
    <row r="39" ht="27" customHeight="1" spans="1:78">
      <c r="A39" s="351" t="s">
        <v>107</v>
      </c>
      <c r="B39" s="351" t="s">
        <v>107</v>
      </c>
      <c r="C39" s="384" t="s">
        <v>290</v>
      </c>
      <c r="D39" s="384" t="s">
        <v>107</v>
      </c>
      <c r="E39" s="384" t="s">
        <v>147</v>
      </c>
      <c r="F39" s="385">
        <v>18000</v>
      </c>
      <c r="G39" s="385">
        <v>18000</v>
      </c>
      <c r="H39" s="385">
        <v>0</v>
      </c>
      <c r="I39" s="385">
        <v>0</v>
      </c>
      <c r="J39" s="385">
        <v>0</v>
      </c>
      <c r="K39" s="385">
        <v>0</v>
      </c>
      <c r="L39" s="385">
        <v>0</v>
      </c>
      <c r="M39" s="385">
        <v>0</v>
      </c>
      <c r="N39" s="385">
        <v>0</v>
      </c>
      <c r="O39" s="385">
        <v>0</v>
      </c>
      <c r="P39" s="385">
        <v>0</v>
      </c>
      <c r="Q39" s="385">
        <v>0</v>
      </c>
      <c r="R39" s="385">
        <v>0</v>
      </c>
      <c r="S39" s="385">
        <v>0</v>
      </c>
      <c r="T39" s="385">
        <v>0</v>
      </c>
      <c r="U39" s="385">
        <v>0</v>
      </c>
      <c r="V39" s="385">
        <v>0</v>
      </c>
      <c r="W39" s="385">
        <v>0</v>
      </c>
      <c r="X39" s="385">
        <v>0</v>
      </c>
      <c r="Y39" s="385">
        <v>0</v>
      </c>
      <c r="Z39" s="385">
        <v>0</v>
      </c>
      <c r="AA39" s="385">
        <v>0</v>
      </c>
      <c r="AB39" s="385">
        <v>0</v>
      </c>
      <c r="AC39" s="385">
        <v>0</v>
      </c>
      <c r="AD39" s="385">
        <v>0</v>
      </c>
      <c r="AE39" s="385">
        <v>0</v>
      </c>
      <c r="AF39" s="385">
        <v>0</v>
      </c>
      <c r="AG39" s="385">
        <v>0</v>
      </c>
      <c r="AH39" s="385">
        <v>0</v>
      </c>
      <c r="AI39" s="385">
        <v>0</v>
      </c>
      <c r="AJ39" s="385">
        <v>0</v>
      </c>
      <c r="AK39" s="385">
        <v>0</v>
      </c>
      <c r="AL39" s="385">
        <v>0</v>
      </c>
      <c r="AM39" s="385">
        <v>0</v>
      </c>
      <c r="AN39" s="385">
        <v>0</v>
      </c>
      <c r="AO39" s="385">
        <v>0</v>
      </c>
      <c r="AP39" s="385">
        <v>0</v>
      </c>
      <c r="AQ39" s="385">
        <v>0</v>
      </c>
      <c r="AR39" s="385">
        <v>0</v>
      </c>
      <c r="AS39" s="385">
        <v>18000</v>
      </c>
      <c r="AT39" s="385">
        <v>0</v>
      </c>
      <c r="AU39" s="385">
        <v>0</v>
      </c>
      <c r="AV39" s="385">
        <v>0</v>
      </c>
      <c r="AW39" s="385">
        <v>18000</v>
      </c>
      <c r="AX39" s="385">
        <v>0</v>
      </c>
      <c r="AY39" s="385">
        <v>0</v>
      </c>
      <c r="AZ39" s="385">
        <v>0</v>
      </c>
      <c r="BA39" s="385">
        <v>0</v>
      </c>
      <c r="BB39" s="385">
        <v>0</v>
      </c>
      <c r="BC39" s="385">
        <v>0</v>
      </c>
      <c r="BD39" s="385">
        <v>0</v>
      </c>
      <c r="BE39" s="385">
        <v>0</v>
      </c>
      <c r="BF39" s="385">
        <v>0</v>
      </c>
      <c r="BG39" s="385">
        <v>0</v>
      </c>
      <c r="BH39" s="385">
        <v>0</v>
      </c>
      <c r="BI39" s="385">
        <v>0</v>
      </c>
      <c r="BJ39" s="385">
        <v>0</v>
      </c>
      <c r="BK39" s="385">
        <v>0</v>
      </c>
      <c r="BL39" s="385">
        <v>0</v>
      </c>
      <c r="BM39" s="385">
        <v>0</v>
      </c>
      <c r="BN39" s="385">
        <v>0</v>
      </c>
      <c r="BO39" s="385">
        <v>0</v>
      </c>
      <c r="BP39" s="385">
        <v>0</v>
      </c>
      <c r="BQ39" s="385">
        <v>0</v>
      </c>
      <c r="BR39" s="385">
        <v>0</v>
      </c>
      <c r="BS39" s="385">
        <v>0</v>
      </c>
      <c r="BT39" s="385">
        <v>0</v>
      </c>
      <c r="BU39" s="385">
        <v>0</v>
      </c>
      <c r="BV39" s="385">
        <v>0</v>
      </c>
      <c r="BW39" s="385">
        <v>0</v>
      </c>
      <c r="BX39" s="416">
        <v>0</v>
      </c>
      <c r="BY39" s="385">
        <v>0</v>
      </c>
      <c r="BZ39" s="385">
        <v>0</v>
      </c>
    </row>
    <row r="40" ht="27" customHeight="1" spans="1:78">
      <c r="A40" s="351"/>
      <c r="B40" s="351" t="s">
        <v>148</v>
      </c>
      <c r="C40" s="384"/>
      <c r="D40" s="384"/>
      <c r="E40" s="384" t="s">
        <v>149</v>
      </c>
      <c r="F40" s="385">
        <f t="shared" ref="F40:BQ40" si="30">F41</f>
        <v>676510.65</v>
      </c>
      <c r="G40" s="385">
        <f t="shared" si="30"/>
        <v>429510.65</v>
      </c>
      <c r="H40" s="385">
        <f t="shared" si="30"/>
        <v>316266.89</v>
      </c>
      <c r="I40" s="385">
        <f t="shared" si="30"/>
        <v>132432</v>
      </c>
      <c r="J40" s="385">
        <f t="shared" si="30"/>
        <v>15444</v>
      </c>
      <c r="K40" s="385">
        <f t="shared" si="30"/>
        <v>0</v>
      </c>
      <c r="L40" s="385">
        <f t="shared" si="30"/>
        <v>4644</v>
      </c>
      <c r="M40" s="385">
        <f t="shared" si="30"/>
        <v>0</v>
      </c>
      <c r="N40" s="385">
        <f t="shared" si="30"/>
        <v>0</v>
      </c>
      <c r="O40" s="385">
        <f t="shared" si="30"/>
        <v>0</v>
      </c>
      <c r="P40" s="385">
        <f t="shared" si="30"/>
        <v>10800</v>
      </c>
      <c r="Q40" s="385">
        <f t="shared" si="30"/>
        <v>0</v>
      </c>
      <c r="R40" s="385">
        <f t="shared" si="30"/>
        <v>164040</v>
      </c>
      <c r="S40" s="385">
        <f t="shared" si="30"/>
        <v>104640</v>
      </c>
      <c r="T40" s="385">
        <f t="shared" si="30"/>
        <v>59400</v>
      </c>
      <c r="U40" s="385">
        <f t="shared" si="30"/>
        <v>0</v>
      </c>
      <c r="V40" s="385">
        <f t="shared" si="30"/>
        <v>0</v>
      </c>
      <c r="W40" s="385">
        <f t="shared" si="30"/>
        <v>0</v>
      </c>
      <c r="X40" s="385">
        <f t="shared" si="30"/>
        <v>0</v>
      </c>
      <c r="Y40" s="385">
        <f t="shared" si="30"/>
        <v>4350.89</v>
      </c>
      <c r="Z40" s="385">
        <f t="shared" si="30"/>
        <v>3625.74</v>
      </c>
      <c r="AA40" s="385">
        <f t="shared" si="30"/>
        <v>725.15</v>
      </c>
      <c r="AB40" s="385">
        <f t="shared" si="30"/>
        <v>0</v>
      </c>
      <c r="AC40" s="385">
        <f t="shared" si="30"/>
        <v>0</v>
      </c>
      <c r="AD40" s="385">
        <f t="shared" si="30"/>
        <v>0</v>
      </c>
      <c r="AE40" s="385">
        <f t="shared" si="30"/>
        <v>0</v>
      </c>
      <c r="AF40" s="385">
        <f t="shared" si="30"/>
        <v>0</v>
      </c>
      <c r="AG40" s="385">
        <f t="shared" si="30"/>
        <v>113243.76</v>
      </c>
      <c r="AH40" s="385">
        <f t="shared" si="30"/>
        <v>48450</v>
      </c>
      <c r="AI40" s="385">
        <f t="shared" si="30"/>
        <v>0</v>
      </c>
      <c r="AJ40" s="385">
        <f t="shared" si="30"/>
        <v>54000</v>
      </c>
      <c r="AK40" s="385">
        <f t="shared" si="30"/>
        <v>0</v>
      </c>
      <c r="AL40" s="385">
        <f t="shared" si="30"/>
        <v>3972.96</v>
      </c>
      <c r="AM40" s="385">
        <f t="shared" si="30"/>
        <v>1986.48</v>
      </c>
      <c r="AN40" s="385">
        <f t="shared" si="30"/>
        <v>4834.32</v>
      </c>
      <c r="AO40" s="385">
        <f t="shared" si="30"/>
        <v>0</v>
      </c>
      <c r="AP40" s="385">
        <f t="shared" si="30"/>
        <v>0</v>
      </c>
      <c r="AQ40" s="385">
        <f t="shared" si="30"/>
        <v>0</v>
      </c>
      <c r="AR40" s="385">
        <f t="shared" si="30"/>
        <v>0</v>
      </c>
      <c r="AS40" s="385">
        <f t="shared" si="30"/>
        <v>0</v>
      </c>
      <c r="AT40" s="385">
        <f t="shared" si="30"/>
        <v>0</v>
      </c>
      <c r="AU40" s="385">
        <f t="shared" si="30"/>
        <v>0</v>
      </c>
      <c r="AV40" s="385">
        <f t="shared" si="30"/>
        <v>0</v>
      </c>
      <c r="AW40" s="385">
        <f t="shared" si="30"/>
        <v>0</v>
      </c>
      <c r="AX40" s="385">
        <f t="shared" si="30"/>
        <v>0</v>
      </c>
      <c r="AY40" s="385">
        <f t="shared" si="30"/>
        <v>0</v>
      </c>
      <c r="AZ40" s="385">
        <f t="shared" si="30"/>
        <v>247000</v>
      </c>
      <c r="BA40" s="385">
        <f t="shared" si="30"/>
        <v>0</v>
      </c>
      <c r="BB40" s="385">
        <f t="shared" si="30"/>
        <v>0</v>
      </c>
      <c r="BC40" s="385">
        <f t="shared" si="30"/>
        <v>0</v>
      </c>
      <c r="BD40" s="385">
        <f t="shared" si="30"/>
        <v>0</v>
      </c>
      <c r="BE40" s="385">
        <f t="shared" si="30"/>
        <v>0</v>
      </c>
      <c r="BF40" s="385">
        <f t="shared" si="30"/>
        <v>0</v>
      </c>
      <c r="BG40" s="385">
        <f t="shared" si="30"/>
        <v>0</v>
      </c>
      <c r="BH40" s="385">
        <f t="shared" si="30"/>
        <v>0</v>
      </c>
      <c r="BI40" s="385">
        <f t="shared" si="30"/>
        <v>0</v>
      </c>
      <c r="BJ40" s="385">
        <f t="shared" si="30"/>
        <v>0</v>
      </c>
      <c r="BK40" s="385">
        <f t="shared" si="30"/>
        <v>0</v>
      </c>
      <c r="BL40" s="385">
        <f t="shared" si="30"/>
        <v>0</v>
      </c>
      <c r="BM40" s="385">
        <f t="shared" si="30"/>
        <v>0</v>
      </c>
      <c r="BN40" s="385">
        <f t="shared" si="30"/>
        <v>0</v>
      </c>
      <c r="BO40" s="385">
        <f t="shared" si="30"/>
        <v>0</v>
      </c>
      <c r="BP40" s="385">
        <f t="shared" si="30"/>
        <v>147000</v>
      </c>
      <c r="BQ40" s="385">
        <f t="shared" si="30"/>
        <v>0</v>
      </c>
      <c r="BR40" s="385">
        <f t="shared" ref="BR40:BZ40" si="31">BR41</f>
        <v>100000</v>
      </c>
      <c r="BS40" s="385">
        <f t="shared" si="31"/>
        <v>0</v>
      </c>
      <c r="BT40" s="385">
        <f t="shared" si="31"/>
        <v>0</v>
      </c>
      <c r="BU40" s="385">
        <f t="shared" si="31"/>
        <v>0</v>
      </c>
      <c r="BV40" s="385">
        <f t="shared" si="31"/>
        <v>0</v>
      </c>
      <c r="BW40" s="385">
        <f t="shared" si="31"/>
        <v>0</v>
      </c>
      <c r="BX40" s="416">
        <f t="shared" si="31"/>
        <v>0</v>
      </c>
      <c r="BY40" s="385">
        <f t="shared" si="31"/>
        <v>0</v>
      </c>
      <c r="BZ40" s="385">
        <f t="shared" si="31"/>
        <v>0</v>
      </c>
    </row>
    <row r="41" ht="27" customHeight="1" spans="1:78">
      <c r="A41" s="351" t="s">
        <v>150</v>
      </c>
      <c r="B41" s="351"/>
      <c r="C41" s="384"/>
      <c r="D41" s="384"/>
      <c r="E41" s="384" t="s">
        <v>151</v>
      </c>
      <c r="F41" s="385">
        <f t="shared" ref="F41:BQ41" si="32">F42</f>
        <v>676510.65</v>
      </c>
      <c r="G41" s="385">
        <f t="shared" si="32"/>
        <v>429510.65</v>
      </c>
      <c r="H41" s="385">
        <f t="shared" si="32"/>
        <v>316266.89</v>
      </c>
      <c r="I41" s="385">
        <f t="shared" si="32"/>
        <v>132432</v>
      </c>
      <c r="J41" s="385">
        <f t="shared" si="32"/>
        <v>15444</v>
      </c>
      <c r="K41" s="385">
        <f t="shared" si="32"/>
        <v>0</v>
      </c>
      <c r="L41" s="385">
        <f t="shared" si="32"/>
        <v>4644</v>
      </c>
      <c r="M41" s="385">
        <f t="shared" si="32"/>
        <v>0</v>
      </c>
      <c r="N41" s="385">
        <f t="shared" si="32"/>
        <v>0</v>
      </c>
      <c r="O41" s="385">
        <f t="shared" si="32"/>
        <v>0</v>
      </c>
      <c r="P41" s="385">
        <f t="shared" si="32"/>
        <v>10800</v>
      </c>
      <c r="Q41" s="385">
        <f t="shared" si="32"/>
        <v>0</v>
      </c>
      <c r="R41" s="385">
        <f t="shared" si="32"/>
        <v>164040</v>
      </c>
      <c r="S41" s="385">
        <f t="shared" si="32"/>
        <v>104640</v>
      </c>
      <c r="T41" s="385">
        <f t="shared" si="32"/>
        <v>59400</v>
      </c>
      <c r="U41" s="385">
        <f t="shared" si="32"/>
        <v>0</v>
      </c>
      <c r="V41" s="385">
        <f t="shared" si="32"/>
        <v>0</v>
      </c>
      <c r="W41" s="385">
        <f t="shared" si="32"/>
        <v>0</v>
      </c>
      <c r="X41" s="385">
        <f t="shared" si="32"/>
        <v>0</v>
      </c>
      <c r="Y41" s="385">
        <f t="shared" si="32"/>
        <v>4350.89</v>
      </c>
      <c r="Z41" s="385">
        <f t="shared" si="32"/>
        <v>3625.74</v>
      </c>
      <c r="AA41" s="385">
        <f t="shared" si="32"/>
        <v>725.15</v>
      </c>
      <c r="AB41" s="385">
        <f t="shared" si="32"/>
        <v>0</v>
      </c>
      <c r="AC41" s="385">
        <f t="shared" si="32"/>
        <v>0</v>
      </c>
      <c r="AD41" s="385">
        <f t="shared" si="32"/>
        <v>0</v>
      </c>
      <c r="AE41" s="385">
        <f t="shared" si="32"/>
        <v>0</v>
      </c>
      <c r="AF41" s="385">
        <f t="shared" si="32"/>
        <v>0</v>
      </c>
      <c r="AG41" s="385">
        <f t="shared" si="32"/>
        <v>113243.76</v>
      </c>
      <c r="AH41" s="385">
        <f t="shared" si="32"/>
        <v>48450</v>
      </c>
      <c r="AI41" s="385">
        <f t="shared" si="32"/>
        <v>0</v>
      </c>
      <c r="AJ41" s="385">
        <f t="shared" si="32"/>
        <v>54000</v>
      </c>
      <c r="AK41" s="385">
        <f t="shared" si="32"/>
        <v>0</v>
      </c>
      <c r="AL41" s="385">
        <f t="shared" si="32"/>
        <v>3972.96</v>
      </c>
      <c r="AM41" s="385">
        <f t="shared" si="32"/>
        <v>1986.48</v>
      </c>
      <c r="AN41" s="385">
        <f t="shared" si="32"/>
        <v>4834.32</v>
      </c>
      <c r="AO41" s="385">
        <f t="shared" si="32"/>
        <v>0</v>
      </c>
      <c r="AP41" s="385">
        <f t="shared" si="32"/>
        <v>0</v>
      </c>
      <c r="AQ41" s="385">
        <f t="shared" si="32"/>
        <v>0</v>
      </c>
      <c r="AR41" s="385">
        <f t="shared" si="32"/>
        <v>0</v>
      </c>
      <c r="AS41" s="385">
        <f t="shared" si="32"/>
        <v>0</v>
      </c>
      <c r="AT41" s="385">
        <f t="shared" si="32"/>
        <v>0</v>
      </c>
      <c r="AU41" s="385">
        <f t="shared" si="32"/>
        <v>0</v>
      </c>
      <c r="AV41" s="385">
        <f t="shared" si="32"/>
        <v>0</v>
      </c>
      <c r="AW41" s="385">
        <f t="shared" si="32"/>
        <v>0</v>
      </c>
      <c r="AX41" s="385">
        <f t="shared" si="32"/>
        <v>0</v>
      </c>
      <c r="AY41" s="385">
        <f t="shared" si="32"/>
        <v>0</v>
      </c>
      <c r="AZ41" s="385">
        <f t="shared" si="32"/>
        <v>247000</v>
      </c>
      <c r="BA41" s="385">
        <f t="shared" si="32"/>
        <v>0</v>
      </c>
      <c r="BB41" s="385">
        <f t="shared" si="32"/>
        <v>0</v>
      </c>
      <c r="BC41" s="385">
        <f t="shared" si="32"/>
        <v>0</v>
      </c>
      <c r="BD41" s="385">
        <f t="shared" si="32"/>
        <v>0</v>
      </c>
      <c r="BE41" s="385">
        <f t="shared" si="32"/>
        <v>0</v>
      </c>
      <c r="BF41" s="385">
        <f t="shared" si="32"/>
        <v>0</v>
      </c>
      <c r="BG41" s="385">
        <f t="shared" si="32"/>
        <v>0</v>
      </c>
      <c r="BH41" s="385">
        <f t="shared" si="32"/>
        <v>0</v>
      </c>
      <c r="BI41" s="385">
        <f t="shared" si="32"/>
        <v>0</v>
      </c>
      <c r="BJ41" s="385">
        <f t="shared" si="32"/>
        <v>0</v>
      </c>
      <c r="BK41" s="385">
        <f t="shared" si="32"/>
        <v>0</v>
      </c>
      <c r="BL41" s="385">
        <f t="shared" si="32"/>
        <v>0</v>
      </c>
      <c r="BM41" s="385">
        <f t="shared" si="32"/>
        <v>0</v>
      </c>
      <c r="BN41" s="385">
        <f t="shared" si="32"/>
        <v>0</v>
      </c>
      <c r="BO41" s="385">
        <f t="shared" si="32"/>
        <v>0</v>
      </c>
      <c r="BP41" s="385">
        <f t="shared" si="32"/>
        <v>147000</v>
      </c>
      <c r="BQ41" s="385">
        <f t="shared" si="32"/>
        <v>0</v>
      </c>
      <c r="BR41" s="385">
        <f t="shared" ref="BR41:BZ41" si="33">BR42</f>
        <v>100000</v>
      </c>
      <c r="BS41" s="385">
        <f t="shared" si="33"/>
        <v>0</v>
      </c>
      <c r="BT41" s="385">
        <f t="shared" si="33"/>
        <v>0</v>
      </c>
      <c r="BU41" s="385">
        <f t="shared" si="33"/>
        <v>0</v>
      </c>
      <c r="BV41" s="385">
        <f t="shared" si="33"/>
        <v>0</v>
      </c>
      <c r="BW41" s="385">
        <f t="shared" si="33"/>
        <v>0</v>
      </c>
      <c r="BX41" s="416">
        <f t="shared" si="33"/>
        <v>0</v>
      </c>
      <c r="BY41" s="385">
        <f t="shared" si="33"/>
        <v>0</v>
      </c>
      <c r="BZ41" s="385">
        <f t="shared" si="33"/>
        <v>0</v>
      </c>
    </row>
    <row r="42" ht="27" customHeight="1" spans="1:78">
      <c r="A42" s="351" t="s">
        <v>107</v>
      </c>
      <c r="B42" s="351" t="s">
        <v>107</v>
      </c>
      <c r="C42" s="384" t="s">
        <v>291</v>
      </c>
      <c r="D42" s="384" t="s">
        <v>107</v>
      </c>
      <c r="E42" s="384" t="s">
        <v>152</v>
      </c>
      <c r="F42" s="385">
        <v>676510.65</v>
      </c>
      <c r="G42" s="385">
        <v>429510.65</v>
      </c>
      <c r="H42" s="385">
        <v>316266.89</v>
      </c>
      <c r="I42" s="385">
        <v>132432</v>
      </c>
      <c r="J42" s="385">
        <v>15444</v>
      </c>
      <c r="K42" s="385">
        <v>0</v>
      </c>
      <c r="L42" s="385">
        <v>4644</v>
      </c>
      <c r="M42" s="385">
        <v>0</v>
      </c>
      <c r="N42" s="385">
        <v>0</v>
      </c>
      <c r="O42" s="385">
        <v>0</v>
      </c>
      <c r="P42" s="385">
        <v>10800</v>
      </c>
      <c r="Q42" s="385">
        <v>0</v>
      </c>
      <c r="R42" s="385">
        <v>164040</v>
      </c>
      <c r="S42" s="385">
        <v>104640</v>
      </c>
      <c r="T42" s="385">
        <v>59400</v>
      </c>
      <c r="U42" s="385">
        <v>0</v>
      </c>
      <c r="V42" s="385">
        <v>0</v>
      </c>
      <c r="W42" s="385">
        <v>0</v>
      </c>
      <c r="X42" s="385">
        <v>0</v>
      </c>
      <c r="Y42" s="385">
        <v>4350.89</v>
      </c>
      <c r="Z42" s="385">
        <v>3625.74</v>
      </c>
      <c r="AA42" s="385">
        <v>725.15</v>
      </c>
      <c r="AB42" s="385">
        <v>0</v>
      </c>
      <c r="AC42" s="385">
        <v>0</v>
      </c>
      <c r="AD42" s="385">
        <v>0</v>
      </c>
      <c r="AE42" s="385">
        <v>0</v>
      </c>
      <c r="AF42" s="385">
        <v>0</v>
      </c>
      <c r="AG42" s="385">
        <v>113243.76</v>
      </c>
      <c r="AH42" s="385">
        <v>48450</v>
      </c>
      <c r="AI42" s="385">
        <v>0</v>
      </c>
      <c r="AJ42" s="385">
        <v>54000</v>
      </c>
      <c r="AK42" s="385">
        <v>0</v>
      </c>
      <c r="AL42" s="385">
        <v>3972.96</v>
      </c>
      <c r="AM42" s="385">
        <v>1986.48</v>
      </c>
      <c r="AN42" s="385">
        <v>4834.32</v>
      </c>
      <c r="AO42" s="385">
        <v>0</v>
      </c>
      <c r="AP42" s="385">
        <v>0</v>
      </c>
      <c r="AQ42" s="385">
        <v>0</v>
      </c>
      <c r="AR42" s="385">
        <v>0</v>
      </c>
      <c r="AS42" s="385">
        <v>0</v>
      </c>
      <c r="AT42" s="385">
        <v>0</v>
      </c>
      <c r="AU42" s="385">
        <v>0</v>
      </c>
      <c r="AV42" s="385">
        <v>0</v>
      </c>
      <c r="AW42" s="385">
        <v>0</v>
      </c>
      <c r="AX42" s="385">
        <v>0</v>
      </c>
      <c r="AY42" s="385">
        <v>0</v>
      </c>
      <c r="AZ42" s="385">
        <v>247000</v>
      </c>
      <c r="BA42" s="385">
        <v>0</v>
      </c>
      <c r="BB42" s="385">
        <v>0</v>
      </c>
      <c r="BC42" s="385">
        <v>0</v>
      </c>
      <c r="BD42" s="385">
        <v>0</v>
      </c>
      <c r="BE42" s="385">
        <v>0</v>
      </c>
      <c r="BF42" s="385">
        <v>0</v>
      </c>
      <c r="BG42" s="385">
        <v>0</v>
      </c>
      <c r="BH42" s="385">
        <v>0</v>
      </c>
      <c r="BI42" s="385">
        <v>0</v>
      </c>
      <c r="BJ42" s="385">
        <v>0</v>
      </c>
      <c r="BK42" s="385">
        <v>0</v>
      </c>
      <c r="BL42" s="385">
        <v>0</v>
      </c>
      <c r="BM42" s="385">
        <v>0</v>
      </c>
      <c r="BN42" s="385">
        <v>0</v>
      </c>
      <c r="BO42" s="385">
        <v>0</v>
      </c>
      <c r="BP42" s="385">
        <v>147000</v>
      </c>
      <c r="BQ42" s="385">
        <v>0</v>
      </c>
      <c r="BR42" s="385">
        <v>100000</v>
      </c>
      <c r="BS42" s="385">
        <v>0</v>
      </c>
      <c r="BT42" s="385">
        <v>0</v>
      </c>
      <c r="BU42" s="385">
        <v>0</v>
      </c>
      <c r="BV42" s="385">
        <v>0</v>
      </c>
      <c r="BW42" s="385">
        <v>0</v>
      </c>
      <c r="BX42" s="416">
        <v>0</v>
      </c>
      <c r="BY42" s="385">
        <v>0</v>
      </c>
      <c r="BZ42" s="385">
        <v>0</v>
      </c>
    </row>
    <row r="43" ht="27" customHeight="1" spans="1:78">
      <c r="A43" s="351"/>
      <c r="B43" s="351" t="s">
        <v>156</v>
      </c>
      <c r="C43" s="384"/>
      <c r="D43" s="384"/>
      <c r="E43" s="384" t="s">
        <v>157</v>
      </c>
      <c r="F43" s="385">
        <f t="shared" ref="F43:BQ43" si="34">F44+F46</f>
        <v>2168753.21</v>
      </c>
      <c r="G43" s="385">
        <f t="shared" si="34"/>
        <v>1299455.21</v>
      </c>
      <c r="H43" s="385">
        <f t="shared" si="34"/>
        <v>959294.21</v>
      </c>
      <c r="I43" s="385">
        <f t="shared" si="34"/>
        <v>402264</v>
      </c>
      <c r="J43" s="385">
        <f t="shared" si="34"/>
        <v>46332</v>
      </c>
      <c r="K43" s="385">
        <f t="shared" si="34"/>
        <v>0</v>
      </c>
      <c r="L43" s="385">
        <f t="shared" si="34"/>
        <v>13932</v>
      </c>
      <c r="M43" s="385">
        <f t="shared" si="34"/>
        <v>0</v>
      </c>
      <c r="N43" s="385">
        <f t="shared" si="34"/>
        <v>0</v>
      </c>
      <c r="O43" s="385">
        <f t="shared" si="34"/>
        <v>0</v>
      </c>
      <c r="P43" s="385">
        <f t="shared" si="34"/>
        <v>32400</v>
      </c>
      <c r="Q43" s="385">
        <f t="shared" si="34"/>
        <v>0</v>
      </c>
      <c r="R43" s="385">
        <f t="shared" si="34"/>
        <v>497460</v>
      </c>
      <c r="S43" s="385">
        <f t="shared" si="34"/>
        <v>319260</v>
      </c>
      <c r="T43" s="385">
        <f t="shared" si="34"/>
        <v>178200</v>
      </c>
      <c r="U43" s="385">
        <f t="shared" si="34"/>
        <v>0</v>
      </c>
      <c r="V43" s="385">
        <f t="shared" si="34"/>
        <v>0</v>
      </c>
      <c r="W43" s="385">
        <f t="shared" si="34"/>
        <v>0</v>
      </c>
      <c r="X43" s="385">
        <f t="shared" si="34"/>
        <v>0</v>
      </c>
      <c r="Y43" s="385">
        <f t="shared" si="34"/>
        <v>13238.21</v>
      </c>
      <c r="Z43" s="385">
        <f t="shared" si="34"/>
        <v>11031.84</v>
      </c>
      <c r="AA43" s="385">
        <f t="shared" si="34"/>
        <v>2206.37</v>
      </c>
      <c r="AB43" s="385">
        <f t="shared" si="34"/>
        <v>0</v>
      </c>
      <c r="AC43" s="385">
        <f t="shared" si="34"/>
        <v>0</v>
      </c>
      <c r="AD43" s="385">
        <f t="shared" si="34"/>
        <v>0</v>
      </c>
      <c r="AE43" s="385">
        <f t="shared" si="34"/>
        <v>0</v>
      </c>
      <c r="AF43" s="385">
        <f t="shared" si="34"/>
        <v>0</v>
      </c>
      <c r="AG43" s="385">
        <f t="shared" si="34"/>
        <v>340161</v>
      </c>
      <c r="AH43" s="385">
        <f t="shared" si="34"/>
        <v>145350</v>
      </c>
      <c r="AI43" s="385">
        <f t="shared" si="34"/>
        <v>0</v>
      </c>
      <c r="AJ43" s="385">
        <f t="shared" si="34"/>
        <v>162000</v>
      </c>
      <c r="AK43" s="385">
        <f t="shared" si="34"/>
        <v>0</v>
      </c>
      <c r="AL43" s="385">
        <f t="shared" si="34"/>
        <v>12067.92</v>
      </c>
      <c r="AM43" s="385">
        <f t="shared" si="34"/>
        <v>6033.96</v>
      </c>
      <c r="AN43" s="385">
        <f t="shared" si="34"/>
        <v>14709.12</v>
      </c>
      <c r="AO43" s="385">
        <f t="shared" si="34"/>
        <v>0</v>
      </c>
      <c r="AP43" s="385">
        <f t="shared" si="34"/>
        <v>0</v>
      </c>
      <c r="AQ43" s="385">
        <f t="shared" si="34"/>
        <v>0</v>
      </c>
      <c r="AR43" s="385">
        <f t="shared" si="34"/>
        <v>0</v>
      </c>
      <c r="AS43" s="385">
        <f t="shared" si="34"/>
        <v>0</v>
      </c>
      <c r="AT43" s="385">
        <f t="shared" si="34"/>
        <v>0</v>
      </c>
      <c r="AU43" s="385">
        <f t="shared" si="34"/>
        <v>0</v>
      </c>
      <c r="AV43" s="385">
        <f t="shared" si="34"/>
        <v>0</v>
      </c>
      <c r="AW43" s="385">
        <f t="shared" si="34"/>
        <v>0</v>
      </c>
      <c r="AX43" s="385">
        <f t="shared" si="34"/>
        <v>0</v>
      </c>
      <c r="AY43" s="385">
        <f t="shared" si="34"/>
        <v>0</v>
      </c>
      <c r="AZ43" s="385">
        <f t="shared" si="34"/>
        <v>869298</v>
      </c>
      <c r="BA43" s="385">
        <f t="shared" si="34"/>
        <v>853498</v>
      </c>
      <c r="BB43" s="385">
        <f t="shared" si="34"/>
        <v>566448</v>
      </c>
      <c r="BC43" s="385">
        <f t="shared" si="34"/>
        <v>60000</v>
      </c>
      <c r="BD43" s="385">
        <f t="shared" si="34"/>
        <v>80000</v>
      </c>
      <c r="BE43" s="385">
        <f t="shared" si="34"/>
        <v>56324</v>
      </c>
      <c r="BF43" s="385">
        <f t="shared" si="34"/>
        <v>0</v>
      </c>
      <c r="BG43" s="385">
        <f t="shared" si="34"/>
        <v>10726</v>
      </c>
      <c r="BH43" s="385">
        <f t="shared" si="34"/>
        <v>80000</v>
      </c>
      <c r="BI43" s="385">
        <f t="shared" si="34"/>
        <v>0</v>
      </c>
      <c r="BJ43" s="385">
        <f t="shared" si="34"/>
        <v>0</v>
      </c>
      <c r="BK43" s="385">
        <f t="shared" si="34"/>
        <v>0</v>
      </c>
      <c r="BL43" s="385">
        <f t="shared" si="34"/>
        <v>0</v>
      </c>
      <c r="BM43" s="385">
        <f t="shared" si="34"/>
        <v>0</v>
      </c>
      <c r="BN43" s="385">
        <f t="shared" si="34"/>
        <v>0</v>
      </c>
      <c r="BO43" s="385">
        <f t="shared" si="34"/>
        <v>0</v>
      </c>
      <c r="BP43" s="385">
        <f t="shared" si="34"/>
        <v>0</v>
      </c>
      <c r="BQ43" s="385">
        <f t="shared" si="34"/>
        <v>0</v>
      </c>
      <c r="BR43" s="385">
        <f t="shared" ref="BR43:BZ43" si="35">BR44+BR46</f>
        <v>0</v>
      </c>
      <c r="BS43" s="385">
        <f t="shared" si="35"/>
        <v>0</v>
      </c>
      <c r="BT43" s="385">
        <f t="shared" si="35"/>
        <v>0</v>
      </c>
      <c r="BU43" s="385">
        <f t="shared" si="35"/>
        <v>15800</v>
      </c>
      <c r="BV43" s="385">
        <f t="shared" si="35"/>
        <v>0</v>
      </c>
      <c r="BW43" s="385">
        <f t="shared" si="35"/>
        <v>0</v>
      </c>
      <c r="BX43" s="416">
        <f t="shared" si="35"/>
        <v>0</v>
      </c>
      <c r="BY43" s="385">
        <f t="shared" si="35"/>
        <v>0</v>
      </c>
      <c r="BZ43" s="385">
        <f t="shared" si="35"/>
        <v>0</v>
      </c>
    </row>
    <row r="44" ht="27" customHeight="1" spans="1:78">
      <c r="A44" s="351" t="s">
        <v>158</v>
      </c>
      <c r="B44" s="351"/>
      <c r="C44" s="384"/>
      <c r="D44" s="384"/>
      <c r="E44" s="384" t="s">
        <v>159</v>
      </c>
      <c r="F44" s="385">
        <f t="shared" ref="F44:BQ44" si="36">F45</f>
        <v>1299455.21</v>
      </c>
      <c r="G44" s="385">
        <f t="shared" si="36"/>
        <v>1299455.21</v>
      </c>
      <c r="H44" s="385">
        <f t="shared" si="36"/>
        <v>959294.21</v>
      </c>
      <c r="I44" s="385">
        <f t="shared" si="36"/>
        <v>402264</v>
      </c>
      <c r="J44" s="385">
        <f t="shared" si="36"/>
        <v>46332</v>
      </c>
      <c r="K44" s="385">
        <f t="shared" si="36"/>
        <v>0</v>
      </c>
      <c r="L44" s="385">
        <f t="shared" si="36"/>
        <v>13932</v>
      </c>
      <c r="M44" s="385">
        <f t="shared" si="36"/>
        <v>0</v>
      </c>
      <c r="N44" s="385">
        <f t="shared" si="36"/>
        <v>0</v>
      </c>
      <c r="O44" s="385">
        <f t="shared" si="36"/>
        <v>0</v>
      </c>
      <c r="P44" s="385">
        <f t="shared" si="36"/>
        <v>32400</v>
      </c>
      <c r="Q44" s="385">
        <f t="shared" si="36"/>
        <v>0</v>
      </c>
      <c r="R44" s="385">
        <f t="shared" si="36"/>
        <v>497460</v>
      </c>
      <c r="S44" s="385">
        <f t="shared" si="36"/>
        <v>319260</v>
      </c>
      <c r="T44" s="385">
        <f t="shared" si="36"/>
        <v>178200</v>
      </c>
      <c r="U44" s="385">
        <f t="shared" si="36"/>
        <v>0</v>
      </c>
      <c r="V44" s="385">
        <f t="shared" si="36"/>
        <v>0</v>
      </c>
      <c r="W44" s="385">
        <f t="shared" si="36"/>
        <v>0</v>
      </c>
      <c r="X44" s="385">
        <f t="shared" si="36"/>
        <v>0</v>
      </c>
      <c r="Y44" s="385">
        <f t="shared" si="36"/>
        <v>13238.21</v>
      </c>
      <c r="Z44" s="385">
        <f t="shared" si="36"/>
        <v>11031.84</v>
      </c>
      <c r="AA44" s="385">
        <f t="shared" si="36"/>
        <v>2206.37</v>
      </c>
      <c r="AB44" s="385">
        <f t="shared" si="36"/>
        <v>0</v>
      </c>
      <c r="AC44" s="385">
        <f t="shared" si="36"/>
        <v>0</v>
      </c>
      <c r="AD44" s="385">
        <f t="shared" si="36"/>
        <v>0</v>
      </c>
      <c r="AE44" s="385">
        <f t="shared" si="36"/>
        <v>0</v>
      </c>
      <c r="AF44" s="385">
        <f t="shared" si="36"/>
        <v>0</v>
      </c>
      <c r="AG44" s="385">
        <f t="shared" si="36"/>
        <v>340161</v>
      </c>
      <c r="AH44" s="385">
        <f t="shared" si="36"/>
        <v>145350</v>
      </c>
      <c r="AI44" s="385">
        <f t="shared" si="36"/>
        <v>0</v>
      </c>
      <c r="AJ44" s="385">
        <f t="shared" si="36"/>
        <v>162000</v>
      </c>
      <c r="AK44" s="385">
        <f t="shared" si="36"/>
        <v>0</v>
      </c>
      <c r="AL44" s="385">
        <f t="shared" si="36"/>
        <v>12067.92</v>
      </c>
      <c r="AM44" s="385">
        <f t="shared" si="36"/>
        <v>6033.96</v>
      </c>
      <c r="AN44" s="385">
        <f t="shared" si="36"/>
        <v>14709.12</v>
      </c>
      <c r="AO44" s="385">
        <f t="shared" si="36"/>
        <v>0</v>
      </c>
      <c r="AP44" s="385">
        <f t="shared" si="36"/>
        <v>0</v>
      </c>
      <c r="AQ44" s="385">
        <f t="shared" si="36"/>
        <v>0</v>
      </c>
      <c r="AR44" s="385">
        <f t="shared" si="36"/>
        <v>0</v>
      </c>
      <c r="AS44" s="385">
        <f t="shared" si="36"/>
        <v>0</v>
      </c>
      <c r="AT44" s="385">
        <f t="shared" si="36"/>
        <v>0</v>
      </c>
      <c r="AU44" s="385">
        <f t="shared" si="36"/>
        <v>0</v>
      </c>
      <c r="AV44" s="385">
        <f t="shared" si="36"/>
        <v>0</v>
      </c>
      <c r="AW44" s="385">
        <f t="shared" si="36"/>
        <v>0</v>
      </c>
      <c r="AX44" s="385">
        <f t="shared" si="36"/>
        <v>0</v>
      </c>
      <c r="AY44" s="385">
        <f t="shared" si="36"/>
        <v>0</v>
      </c>
      <c r="AZ44" s="385">
        <f t="shared" si="36"/>
        <v>0</v>
      </c>
      <c r="BA44" s="385">
        <f t="shared" si="36"/>
        <v>0</v>
      </c>
      <c r="BB44" s="385">
        <f t="shared" si="36"/>
        <v>0</v>
      </c>
      <c r="BC44" s="385">
        <f t="shared" si="36"/>
        <v>0</v>
      </c>
      <c r="BD44" s="385">
        <f t="shared" si="36"/>
        <v>0</v>
      </c>
      <c r="BE44" s="385">
        <f t="shared" si="36"/>
        <v>0</v>
      </c>
      <c r="BF44" s="385">
        <f t="shared" si="36"/>
        <v>0</v>
      </c>
      <c r="BG44" s="385">
        <f t="shared" si="36"/>
        <v>0</v>
      </c>
      <c r="BH44" s="385">
        <f t="shared" si="36"/>
        <v>0</v>
      </c>
      <c r="BI44" s="385">
        <f t="shared" si="36"/>
        <v>0</v>
      </c>
      <c r="BJ44" s="385">
        <f t="shared" si="36"/>
        <v>0</v>
      </c>
      <c r="BK44" s="385">
        <f t="shared" si="36"/>
        <v>0</v>
      </c>
      <c r="BL44" s="385">
        <f t="shared" si="36"/>
        <v>0</v>
      </c>
      <c r="BM44" s="385">
        <f t="shared" si="36"/>
        <v>0</v>
      </c>
      <c r="BN44" s="385">
        <f t="shared" si="36"/>
        <v>0</v>
      </c>
      <c r="BO44" s="385">
        <f t="shared" si="36"/>
        <v>0</v>
      </c>
      <c r="BP44" s="385">
        <f t="shared" si="36"/>
        <v>0</v>
      </c>
      <c r="BQ44" s="385">
        <f t="shared" si="36"/>
        <v>0</v>
      </c>
      <c r="BR44" s="385">
        <f t="shared" ref="BR44:BZ44" si="37">BR45</f>
        <v>0</v>
      </c>
      <c r="BS44" s="385">
        <f t="shared" si="37"/>
        <v>0</v>
      </c>
      <c r="BT44" s="385">
        <f t="shared" si="37"/>
        <v>0</v>
      </c>
      <c r="BU44" s="385">
        <f t="shared" si="37"/>
        <v>0</v>
      </c>
      <c r="BV44" s="385">
        <f t="shared" si="37"/>
        <v>0</v>
      </c>
      <c r="BW44" s="385">
        <f t="shared" si="37"/>
        <v>0</v>
      </c>
      <c r="BX44" s="416">
        <f t="shared" si="37"/>
        <v>0</v>
      </c>
      <c r="BY44" s="385">
        <f t="shared" si="37"/>
        <v>0</v>
      </c>
      <c r="BZ44" s="385">
        <f t="shared" si="37"/>
        <v>0</v>
      </c>
    </row>
    <row r="45" ht="27" customHeight="1" spans="1:78">
      <c r="A45" s="351" t="s">
        <v>107</v>
      </c>
      <c r="B45" s="351" t="s">
        <v>107</v>
      </c>
      <c r="C45" s="384" t="s">
        <v>292</v>
      </c>
      <c r="D45" s="384" t="s">
        <v>107</v>
      </c>
      <c r="E45" s="384" t="s">
        <v>160</v>
      </c>
      <c r="F45" s="385">
        <v>1299455.21</v>
      </c>
      <c r="G45" s="385">
        <v>1299455.21</v>
      </c>
      <c r="H45" s="385">
        <v>959294.21</v>
      </c>
      <c r="I45" s="385">
        <v>402264</v>
      </c>
      <c r="J45" s="385">
        <v>46332</v>
      </c>
      <c r="K45" s="385">
        <v>0</v>
      </c>
      <c r="L45" s="385">
        <v>13932</v>
      </c>
      <c r="M45" s="385">
        <v>0</v>
      </c>
      <c r="N45" s="385">
        <v>0</v>
      </c>
      <c r="O45" s="385">
        <v>0</v>
      </c>
      <c r="P45" s="385">
        <v>32400</v>
      </c>
      <c r="Q45" s="385">
        <v>0</v>
      </c>
      <c r="R45" s="385">
        <v>497460</v>
      </c>
      <c r="S45" s="385">
        <v>319260</v>
      </c>
      <c r="T45" s="385">
        <v>178200</v>
      </c>
      <c r="U45" s="385">
        <v>0</v>
      </c>
      <c r="V45" s="385">
        <v>0</v>
      </c>
      <c r="W45" s="385">
        <v>0</v>
      </c>
      <c r="X45" s="385">
        <v>0</v>
      </c>
      <c r="Y45" s="385">
        <v>13238.21</v>
      </c>
      <c r="Z45" s="385">
        <v>11031.84</v>
      </c>
      <c r="AA45" s="385">
        <v>2206.37</v>
      </c>
      <c r="AB45" s="385">
        <v>0</v>
      </c>
      <c r="AC45" s="385">
        <v>0</v>
      </c>
      <c r="AD45" s="385">
        <v>0</v>
      </c>
      <c r="AE45" s="385">
        <v>0</v>
      </c>
      <c r="AF45" s="385">
        <v>0</v>
      </c>
      <c r="AG45" s="385">
        <v>340161</v>
      </c>
      <c r="AH45" s="385">
        <v>145350</v>
      </c>
      <c r="AI45" s="385">
        <v>0</v>
      </c>
      <c r="AJ45" s="385">
        <v>162000</v>
      </c>
      <c r="AK45" s="385">
        <v>0</v>
      </c>
      <c r="AL45" s="385">
        <v>12067.92</v>
      </c>
      <c r="AM45" s="385">
        <v>6033.96</v>
      </c>
      <c r="AN45" s="385">
        <v>14709.12</v>
      </c>
      <c r="AO45" s="385">
        <v>0</v>
      </c>
      <c r="AP45" s="385">
        <v>0</v>
      </c>
      <c r="AQ45" s="385">
        <v>0</v>
      </c>
      <c r="AR45" s="385">
        <v>0</v>
      </c>
      <c r="AS45" s="385">
        <v>0</v>
      </c>
      <c r="AT45" s="385">
        <v>0</v>
      </c>
      <c r="AU45" s="385">
        <v>0</v>
      </c>
      <c r="AV45" s="385">
        <v>0</v>
      </c>
      <c r="AW45" s="385">
        <v>0</v>
      </c>
      <c r="AX45" s="385">
        <v>0</v>
      </c>
      <c r="AY45" s="385">
        <v>0</v>
      </c>
      <c r="AZ45" s="385">
        <v>0</v>
      </c>
      <c r="BA45" s="385">
        <v>0</v>
      </c>
      <c r="BB45" s="385">
        <v>0</v>
      </c>
      <c r="BC45" s="385">
        <v>0</v>
      </c>
      <c r="BD45" s="385">
        <v>0</v>
      </c>
      <c r="BE45" s="385">
        <v>0</v>
      </c>
      <c r="BF45" s="385">
        <v>0</v>
      </c>
      <c r="BG45" s="385">
        <v>0</v>
      </c>
      <c r="BH45" s="385">
        <v>0</v>
      </c>
      <c r="BI45" s="385">
        <v>0</v>
      </c>
      <c r="BJ45" s="385">
        <v>0</v>
      </c>
      <c r="BK45" s="385">
        <v>0</v>
      </c>
      <c r="BL45" s="385">
        <v>0</v>
      </c>
      <c r="BM45" s="385">
        <v>0</v>
      </c>
      <c r="BN45" s="385">
        <v>0</v>
      </c>
      <c r="BO45" s="385">
        <v>0</v>
      </c>
      <c r="BP45" s="385">
        <v>0</v>
      </c>
      <c r="BQ45" s="385">
        <v>0</v>
      </c>
      <c r="BR45" s="385">
        <v>0</v>
      </c>
      <c r="BS45" s="385">
        <v>0</v>
      </c>
      <c r="BT45" s="385">
        <v>0</v>
      </c>
      <c r="BU45" s="385">
        <v>0</v>
      </c>
      <c r="BV45" s="385">
        <v>0</v>
      </c>
      <c r="BW45" s="385">
        <v>0</v>
      </c>
      <c r="BX45" s="416">
        <v>0</v>
      </c>
      <c r="BY45" s="385">
        <v>0</v>
      </c>
      <c r="BZ45" s="385">
        <v>0</v>
      </c>
    </row>
    <row r="46" ht="27" customHeight="1" spans="1:78">
      <c r="A46" s="351" t="s">
        <v>164</v>
      </c>
      <c r="B46" s="351"/>
      <c r="C46" s="384"/>
      <c r="D46" s="384"/>
      <c r="E46" s="384" t="s">
        <v>165</v>
      </c>
      <c r="F46" s="385">
        <f t="shared" ref="F46:BQ46" si="38">F47</f>
        <v>869298</v>
      </c>
      <c r="G46" s="385">
        <f t="shared" si="38"/>
        <v>0</v>
      </c>
      <c r="H46" s="385">
        <f t="shared" si="38"/>
        <v>0</v>
      </c>
      <c r="I46" s="385">
        <f t="shared" si="38"/>
        <v>0</v>
      </c>
      <c r="J46" s="385">
        <f t="shared" si="38"/>
        <v>0</v>
      </c>
      <c r="K46" s="385">
        <f t="shared" si="38"/>
        <v>0</v>
      </c>
      <c r="L46" s="385">
        <f t="shared" si="38"/>
        <v>0</v>
      </c>
      <c r="M46" s="385">
        <f t="shared" si="38"/>
        <v>0</v>
      </c>
      <c r="N46" s="385">
        <f t="shared" si="38"/>
        <v>0</v>
      </c>
      <c r="O46" s="385">
        <f t="shared" si="38"/>
        <v>0</v>
      </c>
      <c r="P46" s="385">
        <f t="shared" si="38"/>
        <v>0</v>
      </c>
      <c r="Q46" s="385">
        <f t="shared" si="38"/>
        <v>0</v>
      </c>
      <c r="R46" s="385">
        <f t="shared" si="38"/>
        <v>0</v>
      </c>
      <c r="S46" s="385">
        <f t="shared" si="38"/>
        <v>0</v>
      </c>
      <c r="T46" s="385">
        <f t="shared" si="38"/>
        <v>0</v>
      </c>
      <c r="U46" s="385">
        <f t="shared" si="38"/>
        <v>0</v>
      </c>
      <c r="V46" s="385">
        <f t="shared" si="38"/>
        <v>0</v>
      </c>
      <c r="W46" s="385">
        <f t="shared" si="38"/>
        <v>0</v>
      </c>
      <c r="X46" s="385">
        <f t="shared" si="38"/>
        <v>0</v>
      </c>
      <c r="Y46" s="385">
        <f t="shared" si="38"/>
        <v>0</v>
      </c>
      <c r="Z46" s="385">
        <f t="shared" si="38"/>
        <v>0</v>
      </c>
      <c r="AA46" s="385">
        <f t="shared" si="38"/>
        <v>0</v>
      </c>
      <c r="AB46" s="385">
        <f t="shared" si="38"/>
        <v>0</v>
      </c>
      <c r="AC46" s="385">
        <f t="shared" si="38"/>
        <v>0</v>
      </c>
      <c r="AD46" s="385">
        <f t="shared" si="38"/>
        <v>0</v>
      </c>
      <c r="AE46" s="385">
        <f t="shared" si="38"/>
        <v>0</v>
      </c>
      <c r="AF46" s="385">
        <f t="shared" si="38"/>
        <v>0</v>
      </c>
      <c r="AG46" s="385">
        <f t="shared" si="38"/>
        <v>0</v>
      </c>
      <c r="AH46" s="385">
        <f t="shared" si="38"/>
        <v>0</v>
      </c>
      <c r="AI46" s="385">
        <f t="shared" si="38"/>
        <v>0</v>
      </c>
      <c r="AJ46" s="385">
        <f t="shared" si="38"/>
        <v>0</v>
      </c>
      <c r="AK46" s="385">
        <f t="shared" si="38"/>
        <v>0</v>
      </c>
      <c r="AL46" s="385">
        <f t="shared" si="38"/>
        <v>0</v>
      </c>
      <c r="AM46" s="385">
        <f t="shared" si="38"/>
        <v>0</v>
      </c>
      <c r="AN46" s="385">
        <f t="shared" si="38"/>
        <v>0</v>
      </c>
      <c r="AO46" s="385">
        <f t="shared" si="38"/>
        <v>0</v>
      </c>
      <c r="AP46" s="385">
        <f t="shared" si="38"/>
        <v>0</v>
      </c>
      <c r="AQ46" s="385">
        <f t="shared" si="38"/>
        <v>0</v>
      </c>
      <c r="AR46" s="385">
        <f t="shared" si="38"/>
        <v>0</v>
      </c>
      <c r="AS46" s="385">
        <f t="shared" si="38"/>
        <v>0</v>
      </c>
      <c r="AT46" s="385">
        <f t="shared" si="38"/>
        <v>0</v>
      </c>
      <c r="AU46" s="385">
        <f t="shared" si="38"/>
        <v>0</v>
      </c>
      <c r="AV46" s="385">
        <f t="shared" si="38"/>
        <v>0</v>
      </c>
      <c r="AW46" s="385">
        <f t="shared" si="38"/>
        <v>0</v>
      </c>
      <c r="AX46" s="385">
        <f t="shared" si="38"/>
        <v>0</v>
      </c>
      <c r="AY46" s="385">
        <f t="shared" si="38"/>
        <v>0</v>
      </c>
      <c r="AZ46" s="385">
        <f t="shared" si="38"/>
        <v>869298</v>
      </c>
      <c r="BA46" s="385">
        <f t="shared" si="38"/>
        <v>853498</v>
      </c>
      <c r="BB46" s="385">
        <f t="shared" si="38"/>
        <v>566448</v>
      </c>
      <c r="BC46" s="385">
        <f t="shared" si="38"/>
        <v>60000</v>
      </c>
      <c r="BD46" s="385">
        <f t="shared" si="38"/>
        <v>80000</v>
      </c>
      <c r="BE46" s="385">
        <f t="shared" si="38"/>
        <v>56324</v>
      </c>
      <c r="BF46" s="385">
        <f t="shared" si="38"/>
        <v>0</v>
      </c>
      <c r="BG46" s="385">
        <f t="shared" si="38"/>
        <v>10726</v>
      </c>
      <c r="BH46" s="385">
        <f t="shared" si="38"/>
        <v>80000</v>
      </c>
      <c r="BI46" s="385">
        <f t="shared" si="38"/>
        <v>0</v>
      </c>
      <c r="BJ46" s="385">
        <f t="shared" si="38"/>
        <v>0</v>
      </c>
      <c r="BK46" s="385">
        <f t="shared" si="38"/>
        <v>0</v>
      </c>
      <c r="BL46" s="385">
        <f t="shared" si="38"/>
        <v>0</v>
      </c>
      <c r="BM46" s="385">
        <f t="shared" si="38"/>
        <v>0</v>
      </c>
      <c r="BN46" s="385">
        <f t="shared" si="38"/>
        <v>0</v>
      </c>
      <c r="BO46" s="385">
        <f t="shared" si="38"/>
        <v>0</v>
      </c>
      <c r="BP46" s="385">
        <f t="shared" si="38"/>
        <v>0</v>
      </c>
      <c r="BQ46" s="385">
        <f t="shared" si="38"/>
        <v>0</v>
      </c>
      <c r="BR46" s="385">
        <f t="shared" ref="BR46:BZ46" si="39">BR47</f>
        <v>0</v>
      </c>
      <c r="BS46" s="385">
        <f t="shared" si="39"/>
        <v>0</v>
      </c>
      <c r="BT46" s="385">
        <f t="shared" si="39"/>
        <v>0</v>
      </c>
      <c r="BU46" s="385">
        <f t="shared" si="39"/>
        <v>15800</v>
      </c>
      <c r="BV46" s="385">
        <f t="shared" si="39"/>
        <v>0</v>
      </c>
      <c r="BW46" s="385">
        <f t="shared" si="39"/>
        <v>0</v>
      </c>
      <c r="BX46" s="416">
        <f t="shared" si="39"/>
        <v>0</v>
      </c>
      <c r="BY46" s="385">
        <f t="shared" si="39"/>
        <v>0</v>
      </c>
      <c r="BZ46" s="385">
        <f t="shared" si="39"/>
        <v>0</v>
      </c>
    </row>
    <row r="47" ht="27" customHeight="1" spans="1:78">
      <c r="A47" s="351" t="s">
        <v>107</v>
      </c>
      <c r="B47" s="351" t="s">
        <v>107</v>
      </c>
      <c r="C47" s="384" t="s">
        <v>293</v>
      </c>
      <c r="D47" s="384" t="s">
        <v>107</v>
      </c>
      <c r="E47" s="384" t="s">
        <v>166</v>
      </c>
      <c r="F47" s="385">
        <v>869298</v>
      </c>
      <c r="G47" s="385">
        <v>0</v>
      </c>
      <c r="H47" s="385">
        <v>0</v>
      </c>
      <c r="I47" s="385">
        <v>0</v>
      </c>
      <c r="J47" s="385">
        <v>0</v>
      </c>
      <c r="K47" s="385">
        <v>0</v>
      </c>
      <c r="L47" s="385">
        <v>0</v>
      </c>
      <c r="M47" s="385">
        <v>0</v>
      </c>
      <c r="N47" s="385">
        <v>0</v>
      </c>
      <c r="O47" s="385">
        <v>0</v>
      </c>
      <c r="P47" s="385">
        <v>0</v>
      </c>
      <c r="Q47" s="385">
        <v>0</v>
      </c>
      <c r="R47" s="385">
        <v>0</v>
      </c>
      <c r="S47" s="385">
        <v>0</v>
      </c>
      <c r="T47" s="385">
        <v>0</v>
      </c>
      <c r="U47" s="385">
        <v>0</v>
      </c>
      <c r="V47" s="385">
        <v>0</v>
      </c>
      <c r="W47" s="385">
        <v>0</v>
      </c>
      <c r="X47" s="385">
        <v>0</v>
      </c>
      <c r="Y47" s="385">
        <v>0</v>
      </c>
      <c r="Z47" s="385">
        <v>0</v>
      </c>
      <c r="AA47" s="385">
        <v>0</v>
      </c>
      <c r="AB47" s="385">
        <v>0</v>
      </c>
      <c r="AC47" s="385">
        <v>0</v>
      </c>
      <c r="AD47" s="385">
        <v>0</v>
      </c>
      <c r="AE47" s="385">
        <v>0</v>
      </c>
      <c r="AF47" s="385">
        <v>0</v>
      </c>
      <c r="AG47" s="385">
        <v>0</v>
      </c>
      <c r="AH47" s="385">
        <v>0</v>
      </c>
      <c r="AI47" s="385">
        <v>0</v>
      </c>
      <c r="AJ47" s="385">
        <v>0</v>
      </c>
      <c r="AK47" s="385">
        <v>0</v>
      </c>
      <c r="AL47" s="385">
        <v>0</v>
      </c>
      <c r="AM47" s="385">
        <v>0</v>
      </c>
      <c r="AN47" s="385">
        <v>0</v>
      </c>
      <c r="AO47" s="385">
        <v>0</v>
      </c>
      <c r="AP47" s="385">
        <v>0</v>
      </c>
      <c r="AQ47" s="385">
        <v>0</v>
      </c>
      <c r="AR47" s="385">
        <v>0</v>
      </c>
      <c r="AS47" s="385">
        <v>0</v>
      </c>
      <c r="AT47" s="385">
        <v>0</v>
      </c>
      <c r="AU47" s="385">
        <v>0</v>
      </c>
      <c r="AV47" s="385">
        <v>0</v>
      </c>
      <c r="AW47" s="385">
        <v>0</v>
      </c>
      <c r="AX47" s="385">
        <v>0</v>
      </c>
      <c r="AY47" s="385">
        <v>0</v>
      </c>
      <c r="AZ47" s="385">
        <v>869298</v>
      </c>
      <c r="BA47" s="385">
        <v>853498</v>
      </c>
      <c r="BB47" s="385">
        <v>566448</v>
      </c>
      <c r="BC47" s="385">
        <v>60000</v>
      </c>
      <c r="BD47" s="385">
        <v>80000</v>
      </c>
      <c r="BE47" s="385">
        <v>56324</v>
      </c>
      <c r="BF47" s="385">
        <v>0</v>
      </c>
      <c r="BG47" s="385">
        <v>10726</v>
      </c>
      <c r="BH47" s="385">
        <v>80000</v>
      </c>
      <c r="BI47" s="385">
        <v>0</v>
      </c>
      <c r="BJ47" s="385">
        <v>0</v>
      </c>
      <c r="BK47" s="385">
        <v>0</v>
      </c>
      <c r="BL47" s="385">
        <v>0</v>
      </c>
      <c r="BM47" s="385">
        <v>0</v>
      </c>
      <c r="BN47" s="385">
        <v>0</v>
      </c>
      <c r="BO47" s="385">
        <v>0</v>
      </c>
      <c r="BP47" s="385">
        <v>0</v>
      </c>
      <c r="BQ47" s="385">
        <v>0</v>
      </c>
      <c r="BR47" s="385">
        <v>0</v>
      </c>
      <c r="BS47" s="385">
        <v>0</v>
      </c>
      <c r="BT47" s="385">
        <v>0</v>
      </c>
      <c r="BU47" s="385">
        <v>15800</v>
      </c>
      <c r="BV47" s="385">
        <v>0</v>
      </c>
      <c r="BW47" s="385">
        <v>0</v>
      </c>
      <c r="BX47" s="416">
        <v>0</v>
      </c>
      <c r="BY47" s="385">
        <v>0</v>
      </c>
      <c r="BZ47" s="385">
        <v>0</v>
      </c>
    </row>
    <row r="48" ht="27" customHeight="1" spans="1:78">
      <c r="A48" s="351"/>
      <c r="B48" s="351" t="s">
        <v>170</v>
      </c>
      <c r="C48" s="384"/>
      <c r="D48" s="384"/>
      <c r="E48" s="384" t="s">
        <v>171</v>
      </c>
      <c r="F48" s="385">
        <f t="shared" ref="F48:BQ48" si="40">F49</f>
        <v>72000</v>
      </c>
      <c r="G48" s="385">
        <f t="shared" si="40"/>
        <v>0</v>
      </c>
      <c r="H48" s="385">
        <f t="shared" si="40"/>
        <v>0</v>
      </c>
      <c r="I48" s="385">
        <f t="shared" si="40"/>
        <v>0</v>
      </c>
      <c r="J48" s="385">
        <f t="shared" si="40"/>
        <v>0</v>
      </c>
      <c r="K48" s="385">
        <f t="shared" si="40"/>
        <v>0</v>
      </c>
      <c r="L48" s="385">
        <f t="shared" si="40"/>
        <v>0</v>
      </c>
      <c r="M48" s="385">
        <f t="shared" si="40"/>
        <v>0</v>
      </c>
      <c r="N48" s="385">
        <f t="shared" si="40"/>
        <v>0</v>
      </c>
      <c r="O48" s="385">
        <f t="shared" si="40"/>
        <v>0</v>
      </c>
      <c r="P48" s="385">
        <f t="shared" si="40"/>
        <v>0</v>
      </c>
      <c r="Q48" s="385">
        <f t="shared" si="40"/>
        <v>0</v>
      </c>
      <c r="R48" s="385">
        <f t="shared" si="40"/>
        <v>0</v>
      </c>
      <c r="S48" s="385">
        <f t="shared" si="40"/>
        <v>0</v>
      </c>
      <c r="T48" s="385">
        <f t="shared" si="40"/>
        <v>0</v>
      </c>
      <c r="U48" s="385">
        <f t="shared" si="40"/>
        <v>0</v>
      </c>
      <c r="V48" s="385">
        <f t="shared" si="40"/>
        <v>0</v>
      </c>
      <c r="W48" s="385">
        <f t="shared" si="40"/>
        <v>0</v>
      </c>
      <c r="X48" s="385">
        <f t="shared" si="40"/>
        <v>0</v>
      </c>
      <c r="Y48" s="385">
        <f t="shared" si="40"/>
        <v>0</v>
      </c>
      <c r="Z48" s="385">
        <f t="shared" si="40"/>
        <v>0</v>
      </c>
      <c r="AA48" s="385">
        <f t="shared" si="40"/>
        <v>0</v>
      </c>
      <c r="AB48" s="385">
        <f t="shared" si="40"/>
        <v>0</v>
      </c>
      <c r="AC48" s="385">
        <f t="shared" si="40"/>
        <v>0</v>
      </c>
      <c r="AD48" s="385">
        <f t="shared" si="40"/>
        <v>0</v>
      </c>
      <c r="AE48" s="385">
        <f t="shared" si="40"/>
        <v>0</v>
      </c>
      <c r="AF48" s="385">
        <f t="shared" si="40"/>
        <v>0</v>
      </c>
      <c r="AG48" s="385">
        <f t="shared" si="40"/>
        <v>0</v>
      </c>
      <c r="AH48" s="385">
        <f t="shared" si="40"/>
        <v>0</v>
      </c>
      <c r="AI48" s="385">
        <f t="shared" si="40"/>
        <v>0</v>
      </c>
      <c r="AJ48" s="385">
        <f t="shared" si="40"/>
        <v>0</v>
      </c>
      <c r="AK48" s="385">
        <f t="shared" si="40"/>
        <v>0</v>
      </c>
      <c r="AL48" s="385">
        <f t="shared" si="40"/>
        <v>0</v>
      </c>
      <c r="AM48" s="385">
        <f t="shared" si="40"/>
        <v>0</v>
      </c>
      <c r="AN48" s="385">
        <f t="shared" si="40"/>
        <v>0</v>
      </c>
      <c r="AO48" s="385">
        <f t="shared" si="40"/>
        <v>0</v>
      </c>
      <c r="AP48" s="385">
        <f t="shared" si="40"/>
        <v>0</v>
      </c>
      <c r="AQ48" s="385">
        <f t="shared" si="40"/>
        <v>0</v>
      </c>
      <c r="AR48" s="385">
        <f t="shared" si="40"/>
        <v>0</v>
      </c>
      <c r="AS48" s="385">
        <f t="shared" si="40"/>
        <v>0</v>
      </c>
      <c r="AT48" s="385">
        <f t="shared" si="40"/>
        <v>0</v>
      </c>
      <c r="AU48" s="385">
        <f t="shared" si="40"/>
        <v>0</v>
      </c>
      <c r="AV48" s="385">
        <f t="shared" si="40"/>
        <v>0</v>
      </c>
      <c r="AW48" s="385">
        <f t="shared" si="40"/>
        <v>0</v>
      </c>
      <c r="AX48" s="385">
        <f t="shared" si="40"/>
        <v>0</v>
      </c>
      <c r="AY48" s="385">
        <f t="shared" si="40"/>
        <v>0</v>
      </c>
      <c r="AZ48" s="385">
        <f t="shared" si="40"/>
        <v>72000</v>
      </c>
      <c r="BA48" s="385">
        <f t="shared" si="40"/>
        <v>0</v>
      </c>
      <c r="BB48" s="385">
        <f t="shared" si="40"/>
        <v>0</v>
      </c>
      <c r="BC48" s="385">
        <f t="shared" si="40"/>
        <v>0</v>
      </c>
      <c r="BD48" s="385">
        <f t="shared" si="40"/>
        <v>0</v>
      </c>
      <c r="BE48" s="385">
        <f t="shared" si="40"/>
        <v>0</v>
      </c>
      <c r="BF48" s="385">
        <f t="shared" si="40"/>
        <v>0</v>
      </c>
      <c r="BG48" s="385">
        <f t="shared" si="40"/>
        <v>0</v>
      </c>
      <c r="BH48" s="385">
        <f t="shared" si="40"/>
        <v>0</v>
      </c>
      <c r="BI48" s="385">
        <f t="shared" si="40"/>
        <v>0</v>
      </c>
      <c r="BJ48" s="385">
        <f t="shared" si="40"/>
        <v>0</v>
      </c>
      <c r="BK48" s="385">
        <f t="shared" si="40"/>
        <v>0</v>
      </c>
      <c r="BL48" s="385">
        <f t="shared" si="40"/>
        <v>0</v>
      </c>
      <c r="BM48" s="385">
        <f t="shared" si="40"/>
        <v>0</v>
      </c>
      <c r="BN48" s="385">
        <f t="shared" si="40"/>
        <v>0</v>
      </c>
      <c r="BO48" s="385">
        <f t="shared" si="40"/>
        <v>0</v>
      </c>
      <c r="BP48" s="385">
        <f t="shared" si="40"/>
        <v>0</v>
      </c>
      <c r="BQ48" s="385">
        <f t="shared" si="40"/>
        <v>0</v>
      </c>
      <c r="BR48" s="385">
        <f t="shared" ref="BR48:BZ48" si="41">BR49</f>
        <v>0</v>
      </c>
      <c r="BS48" s="385">
        <f t="shared" si="41"/>
        <v>0</v>
      </c>
      <c r="BT48" s="385">
        <f t="shared" si="41"/>
        <v>72000</v>
      </c>
      <c r="BU48" s="385">
        <f t="shared" si="41"/>
        <v>0</v>
      </c>
      <c r="BV48" s="385">
        <f t="shared" si="41"/>
        <v>0</v>
      </c>
      <c r="BW48" s="385">
        <f t="shared" si="41"/>
        <v>0</v>
      </c>
      <c r="BX48" s="416">
        <f t="shared" si="41"/>
        <v>0</v>
      </c>
      <c r="BY48" s="385">
        <f t="shared" si="41"/>
        <v>0</v>
      </c>
      <c r="BZ48" s="385">
        <f t="shared" si="41"/>
        <v>0</v>
      </c>
    </row>
    <row r="49" ht="27" customHeight="1" spans="1:78">
      <c r="A49" s="351" t="s">
        <v>172</v>
      </c>
      <c r="B49" s="351"/>
      <c r="C49" s="384"/>
      <c r="D49" s="384"/>
      <c r="E49" s="384" t="s">
        <v>173</v>
      </c>
      <c r="F49" s="385">
        <f t="shared" ref="F49:BQ49" si="42">F50</f>
        <v>72000</v>
      </c>
      <c r="G49" s="385">
        <f t="shared" si="42"/>
        <v>0</v>
      </c>
      <c r="H49" s="385">
        <f t="shared" si="42"/>
        <v>0</v>
      </c>
      <c r="I49" s="385">
        <f t="shared" si="42"/>
        <v>0</v>
      </c>
      <c r="J49" s="385">
        <f t="shared" si="42"/>
        <v>0</v>
      </c>
      <c r="K49" s="385">
        <f t="shared" si="42"/>
        <v>0</v>
      </c>
      <c r="L49" s="385">
        <f t="shared" si="42"/>
        <v>0</v>
      </c>
      <c r="M49" s="385">
        <f t="shared" si="42"/>
        <v>0</v>
      </c>
      <c r="N49" s="385">
        <f t="shared" si="42"/>
        <v>0</v>
      </c>
      <c r="O49" s="385">
        <f t="shared" si="42"/>
        <v>0</v>
      </c>
      <c r="P49" s="385">
        <f t="shared" si="42"/>
        <v>0</v>
      </c>
      <c r="Q49" s="385">
        <f t="shared" si="42"/>
        <v>0</v>
      </c>
      <c r="R49" s="385">
        <f t="shared" si="42"/>
        <v>0</v>
      </c>
      <c r="S49" s="385">
        <f t="shared" si="42"/>
        <v>0</v>
      </c>
      <c r="T49" s="385">
        <f t="shared" si="42"/>
        <v>0</v>
      </c>
      <c r="U49" s="385">
        <f t="shared" si="42"/>
        <v>0</v>
      </c>
      <c r="V49" s="385">
        <f t="shared" si="42"/>
        <v>0</v>
      </c>
      <c r="W49" s="385">
        <f t="shared" si="42"/>
        <v>0</v>
      </c>
      <c r="X49" s="385">
        <f t="shared" si="42"/>
        <v>0</v>
      </c>
      <c r="Y49" s="385">
        <f t="shared" si="42"/>
        <v>0</v>
      </c>
      <c r="Z49" s="385">
        <f t="shared" si="42"/>
        <v>0</v>
      </c>
      <c r="AA49" s="385">
        <f t="shared" si="42"/>
        <v>0</v>
      </c>
      <c r="AB49" s="385">
        <f t="shared" si="42"/>
        <v>0</v>
      </c>
      <c r="AC49" s="385">
        <f t="shared" si="42"/>
        <v>0</v>
      </c>
      <c r="AD49" s="385">
        <f t="shared" si="42"/>
        <v>0</v>
      </c>
      <c r="AE49" s="385">
        <f t="shared" si="42"/>
        <v>0</v>
      </c>
      <c r="AF49" s="385">
        <f t="shared" si="42"/>
        <v>0</v>
      </c>
      <c r="AG49" s="385">
        <f t="shared" si="42"/>
        <v>0</v>
      </c>
      <c r="AH49" s="385">
        <f t="shared" si="42"/>
        <v>0</v>
      </c>
      <c r="AI49" s="385">
        <f t="shared" si="42"/>
        <v>0</v>
      </c>
      <c r="AJ49" s="385">
        <f t="shared" si="42"/>
        <v>0</v>
      </c>
      <c r="AK49" s="385">
        <f t="shared" si="42"/>
        <v>0</v>
      </c>
      <c r="AL49" s="385">
        <f t="shared" si="42"/>
        <v>0</v>
      </c>
      <c r="AM49" s="385">
        <f t="shared" si="42"/>
        <v>0</v>
      </c>
      <c r="AN49" s="385">
        <f t="shared" si="42"/>
        <v>0</v>
      </c>
      <c r="AO49" s="385">
        <f t="shared" si="42"/>
        <v>0</v>
      </c>
      <c r="AP49" s="385">
        <f t="shared" si="42"/>
        <v>0</v>
      </c>
      <c r="AQ49" s="385">
        <f t="shared" si="42"/>
        <v>0</v>
      </c>
      <c r="AR49" s="385">
        <f t="shared" si="42"/>
        <v>0</v>
      </c>
      <c r="AS49" s="385">
        <f t="shared" si="42"/>
        <v>0</v>
      </c>
      <c r="AT49" s="385">
        <f t="shared" si="42"/>
        <v>0</v>
      </c>
      <c r="AU49" s="385">
        <f t="shared" si="42"/>
        <v>0</v>
      </c>
      <c r="AV49" s="385">
        <f t="shared" si="42"/>
        <v>0</v>
      </c>
      <c r="AW49" s="385">
        <f t="shared" si="42"/>
        <v>0</v>
      </c>
      <c r="AX49" s="385">
        <f t="shared" si="42"/>
        <v>0</v>
      </c>
      <c r="AY49" s="385">
        <f t="shared" si="42"/>
        <v>0</v>
      </c>
      <c r="AZ49" s="385">
        <f t="shared" si="42"/>
        <v>72000</v>
      </c>
      <c r="BA49" s="385">
        <f t="shared" si="42"/>
        <v>0</v>
      </c>
      <c r="BB49" s="385">
        <f t="shared" si="42"/>
        <v>0</v>
      </c>
      <c r="BC49" s="385">
        <f t="shared" si="42"/>
        <v>0</v>
      </c>
      <c r="BD49" s="385">
        <f t="shared" si="42"/>
        <v>0</v>
      </c>
      <c r="BE49" s="385">
        <f t="shared" si="42"/>
        <v>0</v>
      </c>
      <c r="BF49" s="385">
        <f t="shared" si="42"/>
        <v>0</v>
      </c>
      <c r="BG49" s="385">
        <f t="shared" si="42"/>
        <v>0</v>
      </c>
      <c r="BH49" s="385">
        <f t="shared" si="42"/>
        <v>0</v>
      </c>
      <c r="BI49" s="385">
        <f t="shared" si="42"/>
        <v>0</v>
      </c>
      <c r="BJ49" s="385">
        <f t="shared" si="42"/>
        <v>0</v>
      </c>
      <c r="BK49" s="385">
        <f t="shared" si="42"/>
        <v>0</v>
      </c>
      <c r="BL49" s="385">
        <f t="shared" si="42"/>
        <v>0</v>
      </c>
      <c r="BM49" s="385">
        <f t="shared" si="42"/>
        <v>0</v>
      </c>
      <c r="BN49" s="385">
        <f t="shared" si="42"/>
        <v>0</v>
      </c>
      <c r="BO49" s="385">
        <f t="shared" si="42"/>
        <v>0</v>
      </c>
      <c r="BP49" s="385">
        <f t="shared" si="42"/>
        <v>0</v>
      </c>
      <c r="BQ49" s="385">
        <f t="shared" si="42"/>
        <v>0</v>
      </c>
      <c r="BR49" s="385">
        <f t="shared" ref="BR49:BZ49" si="43">BR50</f>
        <v>0</v>
      </c>
      <c r="BS49" s="385">
        <f t="shared" si="43"/>
        <v>0</v>
      </c>
      <c r="BT49" s="385">
        <f t="shared" si="43"/>
        <v>72000</v>
      </c>
      <c r="BU49" s="385">
        <f t="shared" si="43"/>
        <v>0</v>
      </c>
      <c r="BV49" s="385">
        <f t="shared" si="43"/>
        <v>0</v>
      </c>
      <c r="BW49" s="385">
        <f t="shared" si="43"/>
        <v>0</v>
      </c>
      <c r="BX49" s="416">
        <f t="shared" si="43"/>
        <v>0</v>
      </c>
      <c r="BY49" s="385">
        <f t="shared" si="43"/>
        <v>0</v>
      </c>
      <c r="BZ49" s="385">
        <f t="shared" si="43"/>
        <v>0</v>
      </c>
    </row>
    <row r="50" ht="27" customHeight="1" spans="1:78">
      <c r="A50" s="351" t="s">
        <v>107</v>
      </c>
      <c r="B50" s="351" t="s">
        <v>107</v>
      </c>
      <c r="C50" s="384" t="s">
        <v>294</v>
      </c>
      <c r="D50" s="384" t="s">
        <v>107</v>
      </c>
      <c r="E50" s="384" t="s">
        <v>174</v>
      </c>
      <c r="F50" s="385">
        <v>72000</v>
      </c>
      <c r="G50" s="385">
        <v>0</v>
      </c>
      <c r="H50" s="385">
        <v>0</v>
      </c>
      <c r="I50" s="385">
        <v>0</v>
      </c>
      <c r="J50" s="385">
        <v>0</v>
      </c>
      <c r="K50" s="385">
        <v>0</v>
      </c>
      <c r="L50" s="385">
        <v>0</v>
      </c>
      <c r="M50" s="385">
        <v>0</v>
      </c>
      <c r="N50" s="385">
        <v>0</v>
      </c>
      <c r="O50" s="385">
        <v>0</v>
      </c>
      <c r="P50" s="385">
        <v>0</v>
      </c>
      <c r="Q50" s="385">
        <v>0</v>
      </c>
      <c r="R50" s="385">
        <v>0</v>
      </c>
      <c r="S50" s="385">
        <v>0</v>
      </c>
      <c r="T50" s="385">
        <v>0</v>
      </c>
      <c r="U50" s="385">
        <v>0</v>
      </c>
      <c r="V50" s="385">
        <v>0</v>
      </c>
      <c r="W50" s="385">
        <v>0</v>
      </c>
      <c r="X50" s="385">
        <v>0</v>
      </c>
      <c r="Y50" s="385">
        <v>0</v>
      </c>
      <c r="Z50" s="385">
        <v>0</v>
      </c>
      <c r="AA50" s="385">
        <v>0</v>
      </c>
      <c r="AB50" s="385">
        <v>0</v>
      </c>
      <c r="AC50" s="385">
        <v>0</v>
      </c>
      <c r="AD50" s="385">
        <v>0</v>
      </c>
      <c r="AE50" s="385">
        <v>0</v>
      </c>
      <c r="AF50" s="385">
        <v>0</v>
      </c>
      <c r="AG50" s="385">
        <v>0</v>
      </c>
      <c r="AH50" s="385">
        <v>0</v>
      </c>
      <c r="AI50" s="385">
        <v>0</v>
      </c>
      <c r="AJ50" s="385">
        <v>0</v>
      </c>
      <c r="AK50" s="385">
        <v>0</v>
      </c>
      <c r="AL50" s="385">
        <v>0</v>
      </c>
      <c r="AM50" s="385">
        <v>0</v>
      </c>
      <c r="AN50" s="385">
        <v>0</v>
      </c>
      <c r="AO50" s="385">
        <v>0</v>
      </c>
      <c r="AP50" s="385">
        <v>0</v>
      </c>
      <c r="AQ50" s="385">
        <v>0</v>
      </c>
      <c r="AR50" s="385">
        <v>0</v>
      </c>
      <c r="AS50" s="385">
        <v>0</v>
      </c>
      <c r="AT50" s="385">
        <v>0</v>
      </c>
      <c r="AU50" s="385">
        <v>0</v>
      </c>
      <c r="AV50" s="385">
        <v>0</v>
      </c>
      <c r="AW50" s="385">
        <v>0</v>
      </c>
      <c r="AX50" s="385">
        <v>0</v>
      </c>
      <c r="AY50" s="385">
        <v>0</v>
      </c>
      <c r="AZ50" s="385">
        <v>72000</v>
      </c>
      <c r="BA50" s="385">
        <v>0</v>
      </c>
      <c r="BB50" s="385">
        <v>0</v>
      </c>
      <c r="BC50" s="385">
        <v>0</v>
      </c>
      <c r="BD50" s="385">
        <v>0</v>
      </c>
      <c r="BE50" s="385">
        <v>0</v>
      </c>
      <c r="BF50" s="385">
        <v>0</v>
      </c>
      <c r="BG50" s="385">
        <v>0</v>
      </c>
      <c r="BH50" s="385">
        <v>0</v>
      </c>
      <c r="BI50" s="385">
        <v>0</v>
      </c>
      <c r="BJ50" s="385">
        <v>0</v>
      </c>
      <c r="BK50" s="385">
        <v>0</v>
      </c>
      <c r="BL50" s="385">
        <v>0</v>
      </c>
      <c r="BM50" s="385">
        <v>0</v>
      </c>
      <c r="BN50" s="385">
        <v>0</v>
      </c>
      <c r="BO50" s="385">
        <v>0</v>
      </c>
      <c r="BP50" s="385">
        <v>0</v>
      </c>
      <c r="BQ50" s="385">
        <v>0</v>
      </c>
      <c r="BR50" s="385">
        <v>0</v>
      </c>
      <c r="BS50" s="385">
        <v>0</v>
      </c>
      <c r="BT50" s="385">
        <v>72000</v>
      </c>
      <c r="BU50" s="385">
        <v>0</v>
      </c>
      <c r="BV50" s="385">
        <v>0</v>
      </c>
      <c r="BW50" s="385">
        <v>0</v>
      </c>
      <c r="BX50" s="416">
        <v>0</v>
      </c>
      <c r="BY50" s="385">
        <v>0</v>
      </c>
      <c r="BZ50" s="385">
        <v>0</v>
      </c>
    </row>
    <row r="51" ht="27" customHeight="1" spans="1:78">
      <c r="A51" s="351"/>
      <c r="B51" s="351" t="s">
        <v>175</v>
      </c>
      <c r="C51" s="384"/>
      <c r="D51" s="384"/>
      <c r="E51" s="384" t="s">
        <v>176</v>
      </c>
      <c r="F51" s="385">
        <f t="shared" ref="F51:BQ51" si="44">F52</f>
        <v>485880.24</v>
      </c>
      <c r="G51" s="385">
        <f t="shared" si="44"/>
        <v>485880.24</v>
      </c>
      <c r="H51" s="385">
        <f t="shared" si="44"/>
        <v>485880.24</v>
      </c>
      <c r="I51" s="385">
        <f t="shared" si="44"/>
        <v>0</v>
      </c>
      <c r="J51" s="385">
        <f t="shared" si="44"/>
        <v>0</v>
      </c>
      <c r="K51" s="385">
        <f t="shared" si="44"/>
        <v>0</v>
      </c>
      <c r="L51" s="385">
        <f t="shared" si="44"/>
        <v>0</v>
      </c>
      <c r="M51" s="385">
        <f t="shared" si="44"/>
        <v>0</v>
      </c>
      <c r="N51" s="385">
        <f t="shared" si="44"/>
        <v>0</v>
      </c>
      <c r="O51" s="385">
        <f t="shared" si="44"/>
        <v>0</v>
      </c>
      <c r="P51" s="385">
        <f t="shared" si="44"/>
        <v>0</v>
      </c>
      <c r="Q51" s="385">
        <f t="shared" si="44"/>
        <v>0</v>
      </c>
      <c r="R51" s="385">
        <f t="shared" si="44"/>
        <v>0</v>
      </c>
      <c r="S51" s="385">
        <f t="shared" si="44"/>
        <v>0</v>
      </c>
      <c r="T51" s="385">
        <f t="shared" si="44"/>
        <v>0</v>
      </c>
      <c r="U51" s="385">
        <f t="shared" si="44"/>
        <v>0</v>
      </c>
      <c r="V51" s="385">
        <f t="shared" si="44"/>
        <v>0</v>
      </c>
      <c r="W51" s="385">
        <f t="shared" si="44"/>
        <v>0</v>
      </c>
      <c r="X51" s="385">
        <f t="shared" si="44"/>
        <v>0</v>
      </c>
      <c r="Y51" s="385">
        <f t="shared" si="44"/>
        <v>0</v>
      </c>
      <c r="Z51" s="385">
        <f t="shared" si="44"/>
        <v>0</v>
      </c>
      <c r="AA51" s="385">
        <f t="shared" si="44"/>
        <v>0</v>
      </c>
      <c r="AB51" s="385">
        <f t="shared" si="44"/>
        <v>485880.24</v>
      </c>
      <c r="AC51" s="385">
        <f t="shared" si="44"/>
        <v>0</v>
      </c>
      <c r="AD51" s="385">
        <f t="shared" si="44"/>
        <v>0</v>
      </c>
      <c r="AE51" s="385">
        <f t="shared" si="44"/>
        <v>0</v>
      </c>
      <c r="AF51" s="385">
        <f t="shared" si="44"/>
        <v>0</v>
      </c>
      <c r="AG51" s="385">
        <f t="shared" si="44"/>
        <v>0</v>
      </c>
      <c r="AH51" s="385">
        <f t="shared" si="44"/>
        <v>0</v>
      </c>
      <c r="AI51" s="385">
        <f t="shared" si="44"/>
        <v>0</v>
      </c>
      <c r="AJ51" s="385">
        <f t="shared" si="44"/>
        <v>0</v>
      </c>
      <c r="AK51" s="385">
        <f t="shared" si="44"/>
        <v>0</v>
      </c>
      <c r="AL51" s="385">
        <f t="shared" si="44"/>
        <v>0</v>
      </c>
      <c r="AM51" s="385">
        <f t="shared" si="44"/>
        <v>0</v>
      </c>
      <c r="AN51" s="385">
        <f t="shared" si="44"/>
        <v>0</v>
      </c>
      <c r="AO51" s="385">
        <f t="shared" si="44"/>
        <v>0</v>
      </c>
      <c r="AP51" s="385">
        <f t="shared" si="44"/>
        <v>0</v>
      </c>
      <c r="AQ51" s="385">
        <f t="shared" si="44"/>
        <v>0</v>
      </c>
      <c r="AR51" s="385">
        <f t="shared" si="44"/>
        <v>0</v>
      </c>
      <c r="AS51" s="385">
        <f t="shared" si="44"/>
        <v>0</v>
      </c>
      <c r="AT51" s="385">
        <f t="shared" si="44"/>
        <v>0</v>
      </c>
      <c r="AU51" s="385">
        <f t="shared" si="44"/>
        <v>0</v>
      </c>
      <c r="AV51" s="385">
        <f t="shared" si="44"/>
        <v>0</v>
      </c>
      <c r="AW51" s="385">
        <f t="shared" si="44"/>
        <v>0</v>
      </c>
      <c r="AX51" s="385">
        <f t="shared" si="44"/>
        <v>0</v>
      </c>
      <c r="AY51" s="385">
        <f t="shared" si="44"/>
        <v>0</v>
      </c>
      <c r="AZ51" s="385">
        <f t="shared" si="44"/>
        <v>0</v>
      </c>
      <c r="BA51" s="385">
        <f t="shared" si="44"/>
        <v>0</v>
      </c>
      <c r="BB51" s="385">
        <f t="shared" si="44"/>
        <v>0</v>
      </c>
      <c r="BC51" s="385">
        <f t="shared" si="44"/>
        <v>0</v>
      </c>
      <c r="BD51" s="385">
        <f t="shared" si="44"/>
        <v>0</v>
      </c>
      <c r="BE51" s="385">
        <f t="shared" si="44"/>
        <v>0</v>
      </c>
      <c r="BF51" s="385">
        <f t="shared" si="44"/>
        <v>0</v>
      </c>
      <c r="BG51" s="385">
        <f t="shared" si="44"/>
        <v>0</v>
      </c>
      <c r="BH51" s="385">
        <f t="shared" si="44"/>
        <v>0</v>
      </c>
      <c r="BI51" s="385">
        <f t="shared" si="44"/>
        <v>0</v>
      </c>
      <c r="BJ51" s="385">
        <f t="shared" si="44"/>
        <v>0</v>
      </c>
      <c r="BK51" s="385">
        <f t="shared" si="44"/>
        <v>0</v>
      </c>
      <c r="BL51" s="385">
        <f t="shared" si="44"/>
        <v>0</v>
      </c>
      <c r="BM51" s="385">
        <f t="shared" si="44"/>
        <v>0</v>
      </c>
      <c r="BN51" s="385">
        <f t="shared" si="44"/>
        <v>0</v>
      </c>
      <c r="BO51" s="385">
        <f t="shared" si="44"/>
        <v>0</v>
      </c>
      <c r="BP51" s="385">
        <f t="shared" si="44"/>
        <v>0</v>
      </c>
      <c r="BQ51" s="385">
        <f t="shared" si="44"/>
        <v>0</v>
      </c>
      <c r="BR51" s="385">
        <f t="shared" ref="BR51:BZ51" si="45">BR52</f>
        <v>0</v>
      </c>
      <c r="BS51" s="385">
        <f t="shared" si="45"/>
        <v>0</v>
      </c>
      <c r="BT51" s="385">
        <f t="shared" si="45"/>
        <v>0</v>
      </c>
      <c r="BU51" s="385">
        <f t="shared" si="45"/>
        <v>0</v>
      </c>
      <c r="BV51" s="385">
        <f t="shared" si="45"/>
        <v>0</v>
      </c>
      <c r="BW51" s="385">
        <f t="shared" si="45"/>
        <v>0</v>
      </c>
      <c r="BX51" s="416">
        <f t="shared" si="45"/>
        <v>0</v>
      </c>
      <c r="BY51" s="385">
        <f t="shared" si="45"/>
        <v>0</v>
      </c>
      <c r="BZ51" s="385">
        <f t="shared" si="45"/>
        <v>0</v>
      </c>
    </row>
    <row r="52" ht="27" customHeight="1" spans="1:78">
      <c r="A52" s="351" t="s">
        <v>177</v>
      </c>
      <c r="B52" s="351"/>
      <c r="C52" s="384"/>
      <c r="D52" s="384"/>
      <c r="E52" s="384" t="s">
        <v>178</v>
      </c>
      <c r="F52" s="385">
        <f t="shared" ref="F52:BQ52" si="46">F53</f>
        <v>485880.24</v>
      </c>
      <c r="G52" s="385">
        <f t="shared" si="46"/>
        <v>485880.24</v>
      </c>
      <c r="H52" s="385">
        <f t="shared" si="46"/>
        <v>485880.24</v>
      </c>
      <c r="I52" s="385">
        <f t="shared" si="46"/>
        <v>0</v>
      </c>
      <c r="J52" s="385">
        <f t="shared" si="46"/>
        <v>0</v>
      </c>
      <c r="K52" s="385">
        <f t="shared" si="46"/>
        <v>0</v>
      </c>
      <c r="L52" s="385">
        <f t="shared" si="46"/>
        <v>0</v>
      </c>
      <c r="M52" s="385">
        <f t="shared" si="46"/>
        <v>0</v>
      </c>
      <c r="N52" s="385">
        <f t="shared" si="46"/>
        <v>0</v>
      </c>
      <c r="O52" s="385">
        <f t="shared" si="46"/>
        <v>0</v>
      </c>
      <c r="P52" s="385">
        <f t="shared" si="46"/>
        <v>0</v>
      </c>
      <c r="Q52" s="385">
        <f t="shared" si="46"/>
        <v>0</v>
      </c>
      <c r="R52" s="385">
        <f t="shared" si="46"/>
        <v>0</v>
      </c>
      <c r="S52" s="385">
        <f t="shared" si="46"/>
        <v>0</v>
      </c>
      <c r="T52" s="385">
        <f t="shared" si="46"/>
        <v>0</v>
      </c>
      <c r="U52" s="385">
        <f t="shared" si="46"/>
        <v>0</v>
      </c>
      <c r="V52" s="385">
        <f t="shared" si="46"/>
        <v>0</v>
      </c>
      <c r="W52" s="385">
        <f t="shared" si="46"/>
        <v>0</v>
      </c>
      <c r="X52" s="385">
        <f t="shared" si="46"/>
        <v>0</v>
      </c>
      <c r="Y52" s="385">
        <f t="shared" si="46"/>
        <v>0</v>
      </c>
      <c r="Z52" s="385">
        <f t="shared" si="46"/>
        <v>0</v>
      </c>
      <c r="AA52" s="385">
        <f t="shared" si="46"/>
        <v>0</v>
      </c>
      <c r="AB52" s="385">
        <f t="shared" si="46"/>
        <v>485880.24</v>
      </c>
      <c r="AC52" s="385">
        <f t="shared" si="46"/>
        <v>0</v>
      </c>
      <c r="AD52" s="385">
        <f t="shared" si="46"/>
        <v>0</v>
      </c>
      <c r="AE52" s="385">
        <f t="shared" si="46"/>
        <v>0</v>
      </c>
      <c r="AF52" s="385">
        <f t="shared" si="46"/>
        <v>0</v>
      </c>
      <c r="AG52" s="385">
        <f t="shared" si="46"/>
        <v>0</v>
      </c>
      <c r="AH52" s="385">
        <f t="shared" si="46"/>
        <v>0</v>
      </c>
      <c r="AI52" s="385">
        <f t="shared" si="46"/>
        <v>0</v>
      </c>
      <c r="AJ52" s="385">
        <f t="shared" si="46"/>
        <v>0</v>
      </c>
      <c r="AK52" s="385">
        <f t="shared" si="46"/>
        <v>0</v>
      </c>
      <c r="AL52" s="385">
        <f t="shared" si="46"/>
        <v>0</v>
      </c>
      <c r="AM52" s="385">
        <f t="shared" si="46"/>
        <v>0</v>
      </c>
      <c r="AN52" s="385">
        <f t="shared" si="46"/>
        <v>0</v>
      </c>
      <c r="AO52" s="385">
        <f t="shared" si="46"/>
        <v>0</v>
      </c>
      <c r="AP52" s="385">
        <f t="shared" si="46"/>
        <v>0</v>
      </c>
      <c r="AQ52" s="385">
        <f t="shared" si="46"/>
        <v>0</v>
      </c>
      <c r="AR52" s="385">
        <f t="shared" si="46"/>
        <v>0</v>
      </c>
      <c r="AS52" s="385">
        <f t="shared" si="46"/>
        <v>0</v>
      </c>
      <c r="AT52" s="385">
        <f t="shared" si="46"/>
        <v>0</v>
      </c>
      <c r="AU52" s="385">
        <f t="shared" si="46"/>
        <v>0</v>
      </c>
      <c r="AV52" s="385">
        <f t="shared" si="46"/>
        <v>0</v>
      </c>
      <c r="AW52" s="385">
        <f t="shared" si="46"/>
        <v>0</v>
      </c>
      <c r="AX52" s="385">
        <f t="shared" si="46"/>
        <v>0</v>
      </c>
      <c r="AY52" s="385">
        <f t="shared" si="46"/>
        <v>0</v>
      </c>
      <c r="AZ52" s="385">
        <f t="shared" si="46"/>
        <v>0</v>
      </c>
      <c r="BA52" s="385">
        <f t="shared" si="46"/>
        <v>0</v>
      </c>
      <c r="BB52" s="385">
        <f t="shared" si="46"/>
        <v>0</v>
      </c>
      <c r="BC52" s="385">
        <f t="shared" si="46"/>
        <v>0</v>
      </c>
      <c r="BD52" s="385">
        <f t="shared" si="46"/>
        <v>0</v>
      </c>
      <c r="BE52" s="385">
        <f t="shared" si="46"/>
        <v>0</v>
      </c>
      <c r="BF52" s="385">
        <f t="shared" si="46"/>
        <v>0</v>
      </c>
      <c r="BG52" s="385">
        <f t="shared" si="46"/>
        <v>0</v>
      </c>
      <c r="BH52" s="385">
        <f t="shared" si="46"/>
        <v>0</v>
      </c>
      <c r="BI52" s="385">
        <f t="shared" si="46"/>
        <v>0</v>
      </c>
      <c r="BJ52" s="385">
        <f t="shared" si="46"/>
        <v>0</v>
      </c>
      <c r="BK52" s="385">
        <f t="shared" si="46"/>
        <v>0</v>
      </c>
      <c r="BL52" s="385">
        <f t="shared" si="46"/>
        <v>0</v>
      </c>
      <c r="BM52" s="385">
        <f t="shared" si="46"/>
        <v>0</v>
      </c>
      <c r="BN52" s="385">
        <f t="shared" si="46"/>
        <v>0</v>
      </c>
      <c r="BO52" s="385">
        <f t="shared" si="46"/>
        <v>0</v>
      </c>
      <c r="BP52" s="385">
        <f t="shared" si="46"/>
        <v>0</v>
      </c>
      <c r="BQ52" s="385">
        <f t="shared" si="46"/>
        <v>0</v>
      </c>
      <c r="BR52" s="385">
        <f t="shared" ref="BR52:BZ52" si="47">BR53</f>
        <v>0</v>
      </c>
      <c r="BS52" s="385">
        <f t="shared" si="47"/>
        <v>0</v>
      </c>
      <c r="BT52" s="385">
        <f t="shared" si="47"/>
        <v>0</v>
      </c>
      <c r="BU52" s="385">
        <f t="shared" si="47"/>
        <v>0</v>
      </c>
      <c r="BV52" s="385">
        <f t="shared" si="47"/>
        <v>0</v>
      </c>
      <c r="BW52" s="385">
        <f t="shared" si="47"/>
        <v>0</v>
      </c>
      <c r="BX52" s="416">
        <f t="shared" si="47"/>
        <v>0</v>
      </c>
      <c r="BY52" s="385">
        <f t="shared" si="47"/>
        <v>0</v>
      </c>
      <c r="BZ52" s="385">
        <f t="shared" si="47"/>
        <v>0</v>
      </c>
    </row>
    <row r="53" ht="27" customHeight="1" spans="1:78">
      <c r="A53" s="351" t="s">
        <v>107</v>
      </c>
      <c r="B53" s="351" t="s">
        <v>107</v>
      </c>
      <c r="C53" s="384" t="s">
        <v>295</v>
      </c>
      <c r="D53" s="384" t="s">
        <v>107</v>
      </c>
      <c r="E53" s="384" t="s">
        <v>179</v>
      </c>
      <c r="F53" s="385">
        <v>485880.24</v>
      </c>
      <c r="G53" s="385">
        <v>485880.24</v>
      </c>
      <c r="H53" s="385">
        <v>485880.24</v>
      </c>
      <c r="I53" s="385">
        <v>0</v>
      </c>
      <c r="J53" s="385">
        <v>0</v>
      </c>
      <c r="K53" s="385">
        <v>0</v>
      </c>
      <c r="L53" s="385">
        <v>0</v>
      </c>
      <c r="M53" s="385">
        <v>0</v>
      </c>
      <c r="N53" s="385">
        <v>0</v>
      </c>
      <c r="O53" s="385">
        <v>0</v>
      </c>
      <c r="P53" s="385">
        <v>0</v>
      </c>
      <c r="Q53" s="385">
        <v>0</v>
      </c>
      <c r="R53" s="385">
        <v>0</v>
      </c>
      <c r="S53" s="385">
        <v>0</v>
      </c>
      <c r="T53" s="385">
        <v>0</v>
      </c>
      <c r="U53" s="385">
        <v>0</v>
      </c>
      <c r="V53" s="385">
        <v>0</v>
      </c>
      <c r="W53" s="385">
        <v>0</v>
      </c>
      <c r="X53" s="385">
        <v>0</v>
      </c>
      <c r="Y53" s="385">
        <v>0</v>
      </c>
      <c r="Z53" s="385">
        <v>0</v>
      </c>
      <c r="AA53" s="385">
        <v>0</v>
      </c>
      <c r="AB53" s="385">
        <v>485880.24</v>
      </c>
      <c r="AC53" s="385">
        <v>0</v>
      </c>
      <c r="AD53" s="385">
        <v>0</v>
      </c>
      <c r="AE53" s="385">
        <v>0</v>
      </c>
      <c r="AF53" s="385">
        <v>0</v>
      </c>
      <c r="AG53" s="385">
        <v>0</v>
      </c>
      <c r="AH53" s="385">
        <v>0</v>
      </c>
      <c r="AI53" s="385">
        <v>0</v>
      </c>
      <c r="AJ53" s="385">
        <v>0</v>
      </c>
      <c r="AK53" s="385">
        <v>0</v>
      </c>
      <c r="AL53" s="385">
        <v>0</v>
      </c>
      <c r="AM53" s="385">
        <v>0</v>
      </c>
      <c r="AN53" s="385">
        <v>0</v>
      </c>
      <c r="AO53" s="385">
        <v>0</v>
      </c>
      <c r="AP53" s="385">
        <v>0</v>
      </c>
      <c r="AQ53" s="385">
        <v>0</v>
      </c>
      <c r="AR53" s="385">
        <v>0</v>
      </c>
      <c r="AS53" s="385">
        <v>0</v>
      </c>
      <c r="AT53" s="385">
        <v>0</v>
      </c>
      <c r="AU53" s="385">
        <v>0</v>
      </c>
      <c r="AV53" s="385">
        <v>0</v>
      </c>
      <c r="AW53" s="385">
        <v>0</v>
      </c>
      <c r="AX53" s="385">
        <v>0</v>
      </c>
      <c r="AY53" s="385">
        <v>0</v>
      </c>
      <c r="AZ53" s="385">
        <v>0</v>
      </c>
      <c r="BA53" s="385">
        <v>0</v>
      </c>
      <c r="BB53" s="385">
        <v>0</v>
      </c>
      <c r="BC53" s="385">
        <v>0</v>
      </c>
      <c r="BD53" s="385">
        <v>0</v>
      </c>
      <c r="BE53" s="385">
        <v>0</v>
      </c>
      <c r="BF53" s="385">
        <v>0</v>
      </c>
      <c r="BG53" s="385">
        <v>0</v>
      </c>
      <c r="BH53" s="385">
        <v>0</v>
      </c>
      <c r="BI53" s="385">
        <v>0</v>
      </c>
      <c r="BJ53" s="385">
        <v>0</v>
      </c>
      <c r="BK53" s="385">
        <v>0</v>
      </c>
      <c r="BL53" s="385">
        <v>0</v>
      </c>
      <c r="BM53" s="385">
        <v>0</v>
      </c>
      <c r="BN53" s="385">
        <v>0</v>
      </c>
      <c r="BO53" s="385">
        <v>0</v>
      </c>
      <c r="BP53" s="385">
        <v>0</v>
      </c>
      <c r="BQ53" s="385">
        <v>0</v>
      </c>
      <c r="BR53" s="385">
        <v>0</v>
      </c>
      <c r="BS53" s="385">
        <v>0</v>
      </c>
      <c r="BT53" s="385">
        <v>0</v>
      </c>
      <c r="BU53" s="385">
        <v>0</v>
      </c>
      <c r="BV53" s="385">
        <v>0</v>
      </c>
      <c r="BW53" s="385">
        <v>0</v>
      </c>
      <c r="BX53" s="416">
        <v>0</v>
      </c>
      <c r="BY53" s="385">
        <v>0</v>
      </c>
      <c r="BZ53" s="385">
        <v>0</v>
      </c>
    </row>
  </sheetData>
  <sheetProtection formatCells="0" formatColumns="0" formatRows="0"/>
  <mergeCells count="93">
    <mergeCell ref="A2:BZ2"/>
    <mergeCell ref="G4:AY4"/>
    <mergeCell ref="AZ4:BZ4"/>
    <mergeCell ref="I5:AF5"/>
    <mergeCell ref="AG5:AR5"/>
    <mergeCell ref="AS5:AY5"/>
    <mergeCell ref="BA5:BI5"/>
    <mergeCell ref="BJ5:BN5"/>
    <mergeCell ref="J6:P6"/>
    <mergeCell ref="R6:U6"/>
    <mergeCell ref="Y6:AA6"/>
    <mergeCell ref="AC6:AF6"/>
    <mergeCell ref="AI6:AK6"/>
    <mergeCell ref="AO6:AR6"/>
    <mergeCell ref="A6:A8"/>
    <mergeCell ref="B6:B8"/>
    <mergeCell ref="C6:C8"/>
    <mergeCell ref="D4:D8"/>
    <mergeCell ref="E4:E8"/>
    <mergeCell ref="F4:F8"/>
    <mergeCell ref="G5:G8"/>
    <mergeCell ref="H6:H8"/>
    <mergeCell ref="I6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6:V8"/>
    <mergeCell ref="W6:W8"/>
    <mergeCell ref="X6:X8"/>
    <mergeCell ref="Y7:Y8"/>
    <mergeCell ref="Z7:Z8"/>
    <mergeCell ref="AA7:AA8"/>
    <mergeCell ref="AB6:AB8"/>
    <mergeCell ref="AC7:AC8"/>
    <mergeCell ref="AD7:AD8"/>
    <mergeCell ref="AE7:AE8"/>
    <mergeCell ref="AF7:AF8"/>
    <mergeCell ref="AG6:AG8"/>
    <mergeCell ref="AH6:AH8"/>
    <mergeCell ref="AI7:AI8"/>
    <mergeCell ref="AJ7:AJ8"/>
    <mergeCell ref="AK7:AK8"/>
    <mergeCell ref="AL6:AL8"/>
    <mergeCell ref="AM6:AM8"/>
    <mergeCell ref="AN6:AN8"/>
    <mergeCell ref="AO7:AO8"/>
    <mergeCell ref="AP7:AP8"/>
    <mergeCell ref="AQ7:AQ8"/>
    <mergeCell ref="AR7:AR8"/>
    <mergeCell ref="AS6:AS8"/>
    <mergeCell ref="AT6:AT8"/>
    <mergeCell ref="AU6:AU8"/>
    <mergeCell ref="AV6:AV8"/>
    <mergeCell ref="AW6:AW8"/>
    <mergeCell ref="AX6:AX8"/>
    <mergeCell ref="AY6:AY8"/>
    <mergeCell ref="AZ5:AZ8"/>
    <mergeCell ref="BA6:BA8"/>
    <mergeCell ref="BB6:BB8"/>
    <mergeCell ref="BC6:BC8"/>
    <mergeCell ref="BD6:BD8"/>
    <mergeCell ref="BE6:BE8"/>
    <mergeCell ref="BF6:BF8"/>
    <mergeCell ref="BG6:BG8"/>
    <mergeCell ref="BH6:BH8"/>
    <mergeCell ref="BI6:BI8"/>
    <mergeCell ref="BJ6:BJ8"/>
    <mergeCell ref="BK6:BK8"/>
    <mergeCell ref="BL6:BL8"/>
    <mergeCell ref="BM6:BM8"/>
    <mergeCell ref="BN6:BN8"/>
    <mergeCell ref="BO5:BO8"/>
    <mergeCell ref="BP5:BP8"/>
    <mergeCell ref="BQ5:BQ8"/>
    <mergeCell ref="BR5:BR8"/>
    <mergeCell ref="BS5:BS8"/>
    <mergeCell ref="BT5:BT8"/>
    <mergeCell ref="BU5:BU8"/>
    <mergeCell ref="BV5:BV8"/>
    <mergeCell ref="BW5:BW8"/>
    <mergeCell ref="BX5:BX8"/>
    <mergeCell ref="BY5:BY8"/>
    <mergeCell ref="BZ5:BZ8"/>
    <mergeCell ref="A4:C5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showZeros="0" workbookViewId="0">
      <selection activeCell="A1" sqref="A1"/>
    </sheetView>
  </sheetViews>
  <sheetFormatPr defaultColWidth="6.875" defaultRowHeight="24.75" customHeight="1"/>
  <cols>
    <col min="1" max="1" width="4.5" customWidth="1"/>
    <col min="2" max="2" width="5.625" customWidth="1"/>
    <col min="3" max="3" width="6.75" customWidth="1"/>
    <col min="4" max="4" width="10.125" customWidth="1"/>
    <col min="5" max="5" width="33.625" customWidth="1"/>
    <col min="6" max="6" width="11.75" customWidth="1"/>
    <col min="7" max="7" width="8.75" customWidth="1"/>
    <col min="8" max="8" width="8.375" customWidth="1"/>
    <col min="9" max="9" width="8" customWidth="1"/>
    <col min="10" max="10" width="6" customWidth="1"/>
    <col min="11" max="11" width="7.25" customWidth="1"/>
    <col min="12" max="12" width="9.125" customWidth="1"/>
    <col min="13" max="14" width="10.25" customWidth="1"/>
    <col min="15" max="15" width="8.125" customWidth="1"/>
    <col min="16" max="16" width="8" customWidth="1"/>
    <col min="17" max="17" width="8.5" customWidth="1"/>
    <col min="18" max="18" width="7.125" customWidth="1"/>
    <col min="19" max="19" width="8.75" customWidth="1"/>
    <col min="20" max="20" width="9.75" customWidth="1"/>
    <col min="21" max="21" width="10.125" customWidth="1"/>
    <col min="22" max="22" width="9.75" customWidth="1"/>
    <col min="23" max="23" width="8.375" customWidth="1"/>
  </cols>
  <sheetData>
    <row r="1" ht="27" customHeight="1" spans="1:23">
      <c r="A1" s="341"/>
      <c r="B1" s="302"/>
      <c r="C1" s="302"/>
      <c r="D1" s="17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354" t="s">
        <v>296</v>
      </c>
    </row>
    <row r="2" ht="36.75" customHeight="1" spans="1:23">
      <c r="A2" s="278" t="s">
        <v>297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</row>
    <row r="3" ht="19.5" customHeight="1" spans="1:23">
      <c r="A3" s="23"/>
      <c r="B3" s="342"/>
      <c r="C3" s="305"/>
      <c r="D3" s="343"/>
      <c r="E3" s="24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354" t="s">
        <v>5</v>
      </c>
    </row>
    <row r="4" ht="29.25" customHeight="1" spans="1:23">
      <c r="A4" s="344" t="s">
        <v>298</v>
      </c>
      <c r="B4" s="344"/>
      <c r="C4" s="344"/>
      <c r="D4" s="345" t="s">
        <v>48</v>
      </c>
      <c r="E4" s="317" t="s">
        <v>77</v>
      </c>
      <c r="F4" s="317" t="s">
        <v>186</v>
      </c>
      <c r="G4" s="37" t="s">
        <v>299</v>
      </c>
      <c r="H4" s="346"/>
      <c r="I4" s="346"/>
      <c r="J4" s="346"/>
      <c r="K4" s="346"/>
      <c r="L4" s="346"/>
      <c r="M4" s="346"/>
      <c r="N4" s="353"/>
      <c r="O4" s="27" t="s">
        <v>300</v>
      </c>
      <c r="P4" s="28"/>
      <c r="Q4" s="28"/>
      <c r="R4" s="28"/>
      <c r="S4" s="28"/>
      <c r="T4" s="28"/>
      <c r="U4" s="28"/>
      <c r="V4" s="355"/>
      <c r="W4" s="34" t="s">
        <v>235</v>
      </c>
    </row>
    <row r="5" customHeight="1" spans="1:23">
      <c r="A5" s="347" t="s">
        <v>80</v>
      </c>
      <c r="B5" s="347" t="s">
        <v>81</v>
      </c>
      <c r="C5" s="347" t="s">
        <v>82</v>
      </c>
      <c r="D5" s="348"/>
      <c r="E5" s="349"/>
      <c r="F5" s="349"/>
      <c r="G5" s="312" t="s">
        <v>59</v>
      </c>
      <c r="H5" s="317" t="s">
        <v>301</v>
      </c>
      <c r="I5" s="317" t="s">
        <v>302</v>
      </c>
      <c r="J5" s="317" t="s">
        <v>303</v>
      </c>
      <c r="K5" s="317" t="s">
        <v>304</v>
      </c>
      <c r="L5" s="317" t="s">
        <v>305</v>
      </c>
      <c r="M5" s="317" t="s">
        <v>306</v>
      </c>
      <c r="N5" s="317" t="s">
        <v>307</v>
      </c>
      <c r="O5" s="317" t="s">
        <v>59</v>
      </c>
      <c r="P5" s="317" t="s">
        <v>308</v>
      </c>
      <c r="Q5" s="317" t="s">
        <v>309</v>
      </c>
      <c r="R5" s="317" t="s">
        <v>310</v>
      </c>
      <c r="S5" s="317" t="s">
        <v>311</v>
      </c>
      <c r="T5" s="317" t="s">
        <v>312</v>
      </c>
      <c r="U5" s="317" t="s">
        <v>313</v>
      </c>
      <c r="V5" s="317" t="s">
        <v>314</v>
      </c>
      <c r="W5" s="356"/>
    </row>
    <row r="6" ht="12.75" customHeight="1" spans="1:23">
      <c r="A6" s="347"/>
      <c r="B6" s="347"/>
      <c r="C6" s="347"/>
      <c r="D6" s="350"/>
      <c r="E6" s="315"/>
      <c r="F6" s="315"/>
      <c r="G6" s="312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57"/>
    </row>
    <row r="7" s="2" customFormat="1" ht="24.95" customHeight="1" spans="1:23">
      <c r="A7" s="351"/>
      <c r="B7" s="351"/>
      <c r="C7" s="352"/>
      <c r="D7" s="351"/>
      <c r="E7" s="352" t="s">
        <v>62</v>
      </c>
      <c r="F7" s="293">
        <f t="shared" ref="F7:W7" si="0">F8</f>
        <v>1267980.12</v>
      </c>
      <c r="G7" s="293">
        <f t="shared" si="0"/>
        <v>853498</v>
      </c>
      <c r="H7" s="293">
        <f t="shared" si="0"/>
        <v>566448</v>
      </c>
      <c r="I7" s="293">
        <f t="shared" si="0"/>
        <v>60000</v>
      </c>
      <c r="J7" s="293">
        <f t="shared" si="0"/>
        <v>80000</v>
      </c>
      <c r="K7" s="293">
        <f t="shared" si="0"/>
        <v>56324</v>
      </c>
      <c r="L7" s="293">
        <f t="shared" si="0"/>
        <v>0</v>
      </c>
      <c r="M7" s="293">
        <f t="shared" si="0"/>
        <v>80000</v>
      </c>
      <c r="N7" s="293">
        <f t="shared" si="0"/>
        <v>10726</v>
      </c>
      <c r="O7" s="293">
        <f t="shared" si="0"/>
        <v>414482.12</v>
      </c>
      <c r="P7" s="293">
        <f t="shared" si="0"/>
        <v>250680</v>
      </c>
      <c r="Q7" s="293">
        <f t="shared" si="0"/>
        <v>63717.12</v>
      </c>
      <c r="R7" s="293">
        <f t="shared" si="0"/>
        <v>30000</v>
      </c>
      <c r="S7" s="293">
        <f t="shared" si="0"/>
        <v>16068</v>
      </c>
      <c r="T7" s="293">
        <f t="shared" si="0"/>
        <v>0</v>
      </c>
      <c r="U7" s="293">
        <f t="shared" si="0"/>
        <v>4017</v>
      </c>
      <c r="V7" s="293">
        <f t="shared" si="0"/>
        <v>50000</v>
      </c>
      <c r="W7" s="293">
        <f t="shared" si="0"/>
        <v>0</v>
      </c>
    </row>
    <row r="8" ht="24.95" customHeight="1" spans="1:23">
      <c r="A8" s="351"/>
      <c r="B8" s="351"/>
      <c r="C8" s="352"/>
      <c r="D8" s="351" t="s">
        <v>71</v>
      </c>
      <c r="E8" s="352" t="s">
        <v>72</v>
      </c>
      <c r="F8" s="293">
        <f t="shared" ref="F8:W8" si="1">F9+F12</f>
        <v>1267980.12</v>
      </c>
      <c r="G8" s="293">
        <f t="shared" si="1"/>
        <v>853498</v>
      </c>
      <c r="H8" s="293">
        <f t="shared" si="1"/>
        <v>566448</v>
      </c>
      <c r="I8" s="293">
        <f t="shared" si="1"/>
        <v>60000</v>
      </c>
      <c r="J8" s="293">
        <f t="shared" si="1"/>
        <v>80000</v>
      </c>
      <c r="K8" s="293">
        <f t="shared" si="1"/>
        <v>56324</v>
      </c>
      <c r="L8" s="293">
        <f t="shared" si="1"/>
        <v>0</v>
      </c>
      <c r="M8" s="293">
        <f t="shared" si="1"/>
        <v>80000</v>
      </c>
      <c r="N8" s="293">
        <f t="shared" si="1"/>
        <v>10726</v>
      </c>
      <c r="O8" s="293">
        <f t="shared" si="1"/>
        <v>414482.12</v>
      </c>
      <c r="P8" s="293">
        <f t="shared" si="1"/>
        <v>250680</v>
      </c>
      <c r="Q8" s="293">
        <f t="shared" si="1"/>
        <v>63717.12</v>
      </c>
      <c r="R8" s="293">
        <f t="shared" si="1"/>
        <v>30000</v>
      </c>
      <c r="S8" s="293">
        <f t="shared" si="1"/>
        <v>16068</v>
      </c>
      <c r="T8" s="293">
        <f t="shared" si="1"/>
        <v>0</v>
      </c>
      <c r="U8" s="293">
        <f t="shared" si="1"/>
        <v>4017</v>
      </c>
      <c r="V8" s="293">
        <f t="shared" si="1"/>
        <v>50000</v>
      </c>
      <c r="W8" s="293">
        <f t="shared" si="1"/>
        <v>0</v>
      </c>
    </row>
    <row r="9" ht="24.95" customHeight="1" spans="1:23">
      <c r="A9" s="351" t="s">
        <v>122</v>
      </c>
      <c r="B9" s="351"/>
      <c r="C9" s="352"/>
      <c r="D9" s="351"/>
      <c r="E9" s="352" t="s">
        <v>123</v>
      </c>
      <c r="F9" s="293">
        <f t="shared" ref="F9:W9" si="2">F10</f>
        <v>414482.12</v>
      </c>
      <c r="G9" s="293">
        <f t="shared" si="2"/>
        <v>0</v>
      </c>
      <c r="H9" s="293">
        <f t="shared" si="2"/>
        <v>0</v>
      </c>
      <c r="I9" s="293">
        <f t="shared" si="2"/>
        <v>0</v>
      </c>
      <c r="J9" s="293">
        <f t="shared" si="2"/>
        <v>0</v>
      </c>
      <c r="K9" s="293">
        <f t="shared" si="2"/>
        <v>0</v>
      </c>
      <c r="L9" s="293">
        <f t="shared" si="2"/>
        <v>0</v>
      </c>
      <c r="M9" s="293">
        <f t="shared" si="2"/>
        <v>0</v>
      </c>
      <c r="N9" s="293">
        <f t="shared" si="2"/>
        <v>0</v>
      </c>
      <c r="O9" s="293">
        <f t="shared" si="2"/>
        <v>414482.12</v>
      </c>
      <c r="P9" s="293">
        <f t="shared" si="2"/>
        <v>250680</v>
      </c>
      <c r="Q9" s="293">
        <f t="shared" si="2"/>
        <v>63717.12</v>
      </c>
      <c r="R9" s="293">
        <f t="shared" si="2"/>
        <v>30000</v>
      </c>
      <c r="S9" s="293">
        <f t="shared" si="2"/>
        <v>16068</v>
      </c>
      <c r="T9" s="293">
        <f t="shared" si="2"/>
        <v>0</v>
      </c>
      <c r="U9" s="293">
        <f t="shared" si="2"/>
        <v>4017</v>
      </c>
      <c r="V9" s="293">
        <f t="shared" si="2"/>
        <v>50000</v>
      </c>
      <c r="W9" s="293">
        <f t="shared" si="2"/>
        <v>0</v>
      </c>
    </row>
    <row r="10" ht="24.95" customHeight="1" spans="1:23">
      <c r="A10" s="351"/>
      <c r="B10" s="351" t="s">
        <v>127</v>
      </c>
      <c r="C10" s="352"/>
      <c r="D10" s="351"/>
      <c r="E10" s="352" t="s">
        <v>128</v>
      </c>
      <c r="F10" s="293">
        <f t="shared" ref="F10:W10" si="3">F11</f>
        <v>414482.12</v>
      </c>
      <c r="G10" s="293">
        <f t="shared" si="3"/>
        <v>0</v>
      </c>
      <c r="H10" s="293">
        <f t="shared" si="3"/>
        <v>0</v>
      </c>
      <c r="I10" s="293">
        <f t="shared" si="3"/>
        <v>0</v>
      </c>
      <c r="J10" s="293">
        <f t="shared" si="3"/>
        <v>0</v>
      </c>
      <c r="K10" s="293">
        <f t="shared" si="3"/>
        <v>0</v>
      </c>
      <c r="L10" s="293">
        <f t="shared" si="3"/>
        <v>0</v>
      </c>
      <c r="M10" s="293">
        <f t="shared" si="3"/>
        <v>0</v>
      </c>
      <c r="N10" s="293">
        <f t="shared" si="3"/>
        <v>0</v>
      </c>
      <c r="O10" s="293">
        <f t="shared" si="3"/>
        <v>414482.12</v>
      </c>
      <c r="P10" s="293">
        <f t="shared" si="3"/>
        <v>250680</v>
      </c>
      <c r="Q10" s="293">
        <f t="shared" si="3"/>
        <v>63717.12</v>
      </c>
      <c r="R10" s="293">
        <f t="shared" si="3"/>
        <v>30000</v>
      </c>
      <c r="S10" s="293">
        <f t="shared" si="3"/>
        <v>16068</v>
      </c>
      <c r="T10" s="293">
        <f t="shared" si="3"/>
        <v>0</v>
      </c>
      <c r="U10" s="293">
        <f t="shared" si="3"/>
        <v>4017</v>
      </c>
      <c r="V10" s="293">
        <f t="shared" si="3"/>
        <v>50000</v>
      </c>
      <c r="W10" s="293">
        <f t="shared" si="3"/>
        <v>0</v>
      </c>
    </row>
    <row r="11" ht="24.95" customHeight="1" spans="1:23">
      <c r="A11" s="351" t="s">
        <v>107</v>
      </c>
      <c r="B11" s="351" t="s">
        <v>107</v>
      </c>
      <c r="C11" s="352">
        <v>2080208</v>
      </c>
      <c r="D11" s="351" t="s">
        <v>107</v>
      </c>
      <c r="E11" s="352" t="s">
        <v>129</v>
      </c>
      <c r="F11" s="293">
        <v>414482.12</v>
      </c>
      <c r="G11" s="293">
        <v>0</v>
      </c>
      <c r="H11" s="293">
        <v>0</v>
      </c>
      <c r="I11" s="293">
        <v>0</v>
      </c>
      <c r="J11" s="293">
        <v>0</v>
      </c>
      <c r="K11" s="293">
        <v>0</v>
      </c>
      <c r="L11" s="293">
        <v>0</v>
      </c>
      <c r="M11" s="293">
        <v>0</v>
      </c>
      <c r="N11" s="293">
        <v>0</v>
      </c>
      <c r="O11" s="293">
        <v>414482.12</v>
      </c>
      <c r="P11" s="293">
        <v>250680</v>
      </c>
      <c r="Q11" s="293">
        <v>63717.12</v>
      </c>
      <c r="R11" s="293">
        <v>30000</v>
      </c>
      <c r="S11" s="293">
        <v>16068</v>
      </c>
      <c r="T11" s="293">
        <v>0</v>
      </c>
      <c r="U11" s="293">
        <v>4017</v>
      </c>
      <c r="V11" s="293">
        <v>50000</v>
      </c>
      <c r="W11" s="293">
        <v>0</v>
      </c>
    </row>
    <row r="12" ht="24.95" customHeight="1" spans="1:23">
      <c r="A12" s="351" t="s">
        <v>156</v>
      </c>
      <c r="B12" s="351"/>
      <c r="C12" s="352"/>
      <c r="D12" s="351"/>
      <c r="E12" s="352" t="s">
        <v>157</v>
      </c>
      <c r="F12" s="293">
        <f t="shared" ref="F12:W12" si="4">F13</f>
        <v>853498</v>
      </c>
      <c r="G12" s="293">
        <f t="shared" si="4"/>
        <v>853498</v>
      </c>
      <c r="H12" s="293">
        <f t="shared" si="4"/>
        <v>566448</v>
      </c>
      <c r="I12" s="293">
        <f t="shared" si="4"/>
        <v>60000</v>
      </c>
      <c r="J12" s="293">
        <f t="shared" si="4"/>
        <v>80000</v>
      </c>
      <c r="K12" s="293">
        <f t="shared" si="4"/>
        <v>56324</v>
      </c>
      <c r="L12" s="293">
        <f t="shared" si="4"/>
        <v>0</v>
      </c>
      <c r="M12" s="293">
        <f t="shared" si="4"/>
        <v>80000</v>
      </c>
      <c r="N12" s="293">
        <f t="shared" si="4"/>
        <v>10726</v>
      </c>
      <c r="O12" s="293">
        <f t="shared" si="4"/>
        <v>0</v>
      </c>
      <c r="P12" s="293">
        <f t="shared" si="4"/>
        <v>0</v>
      </c>
      <c r="Q12" s="293">
        <f t="shared" si="4"/>
        <v>0</v>
      </c>
      <c r="R12" s="293">
        <f t="shared" si="4"/>
        <v>0</v>
      </c>
      <c r="S12" s="293">
        <f t="shared" si="4"/>
        <v>0</v>
      </c>
      <c r="T12" s="293">
        <f t="shared" si="4"/>
        <v>0</v>
      </c>
      <c r="U12" s="293">
        <f t="shared" si="4"/>
        <v>0</v>
      </c>
      <c r="V12" s="293">
        <f t="shared" si="4"/>
        <v>0</v>
      </c>
      <c r="W12" s="293">
        <f t="shared" si="4"/>
        <v>0</v>
      </c>
    </row>
    <row r="13" ht="24.95" customHeight="1" spans="1:23">
      <c r="A13" s="351"/>
      <c r="B13" s="351" t="s">
        <v>164</v>
      </c>
      <c r="C13" s="352"/>
      <c r="D13" s="351"/>
      <c r="E13" s="352" t="s">
        <v>165</v>
      </c>
      <c r="F13" s="293">
        <f t="shared" ref="F13:W13" si="5">F14</f>
        <v>853498</v>
      </c>
      <c r="G13" s="293">
        <f t="shared" si="5"/>
        <v>853498</v>
      </c>
      <c r="H13" s="293">
        <f t="shared" si="5"/>
        <v>566448</v>
      </c>
      <c r="I13" s="293">
        <f t="shared" si="5"/>
        <v>60000</v>
      </c>
      <c r="J13" s="293">
        <f t="shared" si="5"/>
        <v>80000</v>
      </c>
      <c r="K13" s="293">
        <f t="shared" si="5"/>
        <v>56324</v>
      </c>
      <c r="L13" s="293">
        <f t="shared" si="5"/>
        <v>0</v>
      </c>
      <c r="M13" s="293">
        <f t="shared" si="5"/>
        <v>80000</v>
      </c>
      <c r="N13" s="293">
        <f t="shared" si="5"/>
        <v>10726</v>
      </c>
      <c r="O13" s="293">
        <f t="shared" si="5"/>
        <v>0</v>
      </c>
      <c r="P13" s="293">
        <f t="shared" si="5"/>
        <v>0</v>
      </c>
      <c r="Q13" s="293">
        <f t="shared" si="5"/>
        <v>0</v>
      </c>
      <c r="R13" s="293">
        <f t="shared" si="5"/>
        <v>0</v>
      </c>
      <c r="S13" s="293">
        <f t="shared" si="5"/>
        <v>0</v>
      </c>
      <c r="T13" s="293">
        <f t="shared" si="5"/>
        <v>0</v>
      </c>
      <c r="U13" s="293">
        <f t="shared" si="5"/>
        <v>0</v>
      </c>
      <c r="V13" s="293">
        <f t="shared" si="5"/>
        <v>0</v>
      </c>
      <c r="W13" s="293">
        <f t="shared" si="5"/>
        <v>0</v>
      </c>
    </row>
    <row r="14" ht="24.95" customHeight="1" spans="1:23">
      <c r="A14" s="351" t="s">
        <v>107</v>
      </c>
      <c r="B14" s="351" t="s">
        <v>107</v>
      </c>
      <c r="C14" s="352">
        <v>2130705</v>
      </c>
      <c r="D14" s="351" t="s">
        <v>107</v>
      </c>
      <c r="E14" s="352" t="s">
        <v>166</v>
      </c>
      <c r="F14" s="293">
        <v>853498</v>
      </c>
      <c r="G14" s="293">
        <v>853498</v>
      </c>
      <c r="H14" s="293">
        <v>566448</v>
      </c>
      <c r="I14" s="293">
        <v>60000</v>
      </c>
      <c r="J14" s="293">
        <v>80000</v>
      </c>
      <c r="K14" s="293">
        <v>56324</v>
      </c>
      <c r="L14" s="293">
        <v>0</v>
      </c>
      <c r="M14" s="293">
        <v>80000</v>
      </c>
      <c r="N14" s="293">
        <v>10726</v>
      </c>
      <c r="O14" s="293">
        <v>0</v>
      </c>
      <c r="P14" s="293">
        <v>0</v>
      </c>
      <c r="Q14" s="293">
        <v>0</v>
      </c>
      <c r="R14" s="293">
        <v>0</v>
      </c>
      <c r="S14" s="293">
        <v>0</v>
      </c>
      <c r="T14" s="293">
        <v>0</v>
      </c>
      <c r="U14" s="293">
        <v>0</v>
      </c>
      <c r="V14" s="293">
        <v>0</v>
      </c>
      <c r="W14" s="293">
        <v>0</v>
      </c>
    </row>
  </sheetData>
  <sheetProtection formatCells="0" formatColumns="0" formatRows="0"/>
  <mergeCells count="26">
    <mergeCell ref="A2:W2"/>
    <mergeCell ref="G4:N4"/>
    <mergeCell ref="O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</mergeCells>
  <pageMargins left="0.56875" right="0.31875" top="0.288888888888889" bottom="0.459027777777778" header="0.3" footer="0.16875"/>
  <pageSetup paperSize="9" scale="56" orientation="landscape" horizontalDpi="1200" verticalDpi="12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1"/>
  <sheetViews>
    <sheetView showGridLines="0" showZeros="0" workbookViewId="0">
      <selection activeCell="A1" sqref="A1"/>
    </sheetView>
  </sheetViews>
  <sheetFormatPr defaultColWidth="8.8" defaultRowHeight="24.75" customHeight="1"/>
  <cols>
    <col min="1" max="1" width="6.25" style="298" customWidth="1"/>
    <col min="2" max="2" width="6.125" style="299" customWidth="1"/>
    <col min="3" max="4" width="10.875" customWidth="1"/>
    <col min="5" max="5" width="39.625" style="43" customWidth="1"/>
    <col min="6" max="6" width="11.625" style="44" customWidth="1"/>
    <col min="7" max="7" width="12.375" style="44" customWidth="1"/>
    <col min="8" max="9" width="11.5" style="44" customWidth="1"/>
    <col min="10" max="10" width="15.375" style="44" customWidth="1"/>
    <col min="11" max="11" width="6.875" style="44" customWidth="1"/>
    <col min="12" max="12" width="7.625" style="300" customWidth="1"/>
    <col min="13" max="212" width="6.875" style="300" customWidth="1"/>
    <col min="213" max="213" width="6.875" customWidth="1"/>
  </cols>
  <sheetData>
    <row r="1" customFormat="1" ht="34.5" customHeight="1" spans="1:13">
      <c r="A1" s="301"/>
      <c r="B1" s="302"/>
      <c r="E1" s="18"/>
      <c r="F1" s="19"/>
      <c r="G1" s="19"/>
      <c r="H1" s="19"/>
      <c r="I1" s="19"/>
      <c r="J1" s="330" t="s">
        <v>315</v>
      </c>
      <c r="K1" s="19"/>
      <c r="M1" s="19"/>
    </row>
    <row r="2" customFormat="1" ht="33" customHeight="1" spans="1:11">
      <c r="A2" s="303" t="s">
        <v>316</v>
      </c>
      <c r="B2" s="20"/>
      <c r="C2" s="21"/>
      <c r="D2" s="21"/>
      <c r="E2" s="20"/>
      <c r="F2" s="20"/>
      <c r="G2" s="20"/>
      <c r="H2" s="20"/>
      <c r="I2" s="20"/>
      <c r="J2" s="331"/>
      <c r="K2" s="20"/>
    </row>
    <row r="3" s="64" customFormat="1" customHeight="1" spans="1:13">
      <c r="A3" s="304"/>
      <c r="B3" s="305"/>
      <c r="C3" s="24"/>
      <c r="D3" s="24"/>
      <c r="E3" s="306"/>
      <c r="F3" s="307"/>
      <c r="G3" s="26"/>
      <c r="H3" s="26"/>
      <c r="I3" s="26"/>
      <c r="J3" s="332" t="s">
        <v>5</v>
      </c>
      <c r="K3" s="333"/>
      <c r="L3"/>
      <c r="M3" s="19"/>
    </row>
    <row r="4" s="43" customFormat="1" customHeight="1" spans="1:13">
      <c r="A4" s="308" t="s">
        <v>298</v>
      </c>
      <c r="B4" s="309"/>
      <c r="C4" s="310"/>
      <c r="D4" s="311" t="s">
        <v>48</v>
      </c>
      <c r="E4" s="312" t="s">
        <v>317</v>
      </c>
      <c r="F4" s="334" t="s">
        <v>62</v>
      </c>
      <c r="G4" s="335" t="s">
        <v>236</v>
      </c>
      <c r="H4" s="335" t="s">
        <v>237</v>
      </c>
      <c r="I4" s="335" t="s">
        <v>238</v>
      </c>
      <c r="J4" s="338" t="s">
        <v>239</v>
      </c>
      <c r="K4"/>
      <c r="L4"/>
      <c r="M4"/>
    </row>
    <row r="5" s="297" customFormat="1" customHeight="1" spans="1:13">
      <c r="A5" s="315" t="s">
        <v>80</v>
      </c>
      <c r="B5" s="315" t="s">
        <v>81</v>
      </c>
      <c r="C5" s="315" t="s">
        <v>82</v>
      </c>
      <c r="D5" s="316"/>
      <c r="E5" s="312"/>
      <c r="F5" s="334"/>
      <c r="G5" s="336"/>
      <c r="H5" s="336"/>
      <c r="I5" s="336"/>
      <c r="J5" s="339"/>
      <c r="K5"/>
      <c r="L5"/>
      <c r="M5"/>
    </row>
    <row r="6" s="297" customFormat="1" customHeight="1" spans="1:13">
      <c r="A6" s="312"/>
      <c r="B6" s="312"/>
      <c r="C6" s="312"/>
      <c r="D6" s="318"/>
      <c r="E6" s="312"/>
      <c r="F6" s="334"/>
      <c r="G6" s="337"/>
      <c r="H6" s="337"/>
      <c r="I6" s="337"/>
      <c r="J6" s="340"/>
      <c r="K6"/>
      <c r="L6"/>
      <c r="M6"/>
    </row>
    <row r="7" customFormat="1" customHeight="1" spans="1:10">
      <c r="A7" s="319" t="s">
        <v>66</v>
      </c>
      <c r="B7" s="319" t="s">
        <v>66</v>
      </c>
      <c r="C7" s="319" t="s">
        <v>66</v>
      </c>
      <c r="D7" s="319"/>
      <c r="E7" s="319" t="s">
        <v>66</v>
      </c>
      <c r="F7" s="319">
        <v>1</v>
      </c>
      <c r="G7" s="319">
        <v>2</v>
      </c>
      <c r="H7" s="319">
        <v>3</v>
      </c>
      <c r="I7" s="319">
        <v>4</v>
      </c>
      <c r="J7" s="319">
        <v>5</v>
      </c>
    </row>
    <row r="8" s="2" customFormat="1" ht="24" customHeight="1" spans="1:16">
      <c r="A8" s="39"/>
      <c r="B8" s="39"/>
      <c r="C8" s="320"/>
      <c r="D8" s="321"/>
      <c r="E8" s="320"/>
      <c r="F8" s="322"/>
      <c r="G8" s="322"/>
      <c r="H8" s="322"/>
      <c r="I8" s="322"/>
      <c r="J8" s="322"/>
      <c r="K8" s="44"/>
      <c r="N8" s="300"/>
      <c r="O8" s="300"/>
      <c r="P8" s="300"/>
    </row>
    <row r="9" customFormat="1" customHeight="1" spans="1:10">
      <c r="A9" s="323"/>
      <c r="B9" s="305"/>
      <c r="C9" s="25"/>
      <c r="D9" s="25"/>
      <c r="E9" s="324"/>
      <c r="F9" s="325"/>
      <c r="G9" s="325"/>
      <c r="H9" s="325"/>
      <c r="I9" s="325"/>
      <c r="J9" s="325"/>
    </row>
    <row r="10" customFormat="1" customHeight="1" spans="1:10">
      <c r="A10" s="323"/>
      <c r="B10" s="305"/>
      <c r="C10" s="23"/>
      <c r="D10" s="23"/>
      <c r="E10" s="324"/>
      <c r="F10" s="325"/>
      <c r="G10" s="325"/>
      <c r="H10" s="325"/>
      <c r="I10" s="325"/>
      <c r="J10" s="325"/>
    </row>
    <row r="11" customFormat="1" customHeight="1" spans="1:10">
      <c r="A11" s="323"/>
      <c r="B11" s="305"/>
      <c r="C11" s="23"/>
      <c r="D11" s="23"/>
      <c r="E11" s="324"/>
      <c r="F11" s="325"/>
      <c r="G11" s="325"/>
      <c r="H11" s="325"/>
      <c r="I11" s="325"/>
      <c r="J11" s="325"/>
    </row>
    <row r="12" customFormat="1" customHeight="1" spans="1:10">
      <c r="A12" s="323"/>
      <c r="B12" s="305"/>
      <c r="C12" s="23"/>
      <c r="D12" s="23"/>
      <c r="E12" s="324"/>
      <c r="F12" s="325"/>
      <c r="G12" s="325"/>
      <c r="H12" s="325"/>
      <c r="I12" s="325"/>
      <c r="J12" s="325"/>
    </row>
    <row r="13" customFormat="1" customHeight="1" spans="1:10">
      <c r="A13" s="323"/>
      <c r="B13" s="305"/>
      <c r="C13" s="23"/>
      <c r="D13" s="23"/>
      <c r="E13" s="324"/>
      <c r="F13" s="325"/>
      <c r="G13" s="325"/>
      <c r="H13" s="325"/>
      <c r="I13" s="325"/>
      <c r="J13" s="325"/>
    </row>
    <row r="14" customFormat="1" customHeight="1" spans="1:10">
      <c r="A14" s="323"/>
      <c r="B14" s="305"/>
      <c r="C14" s="25"/>
      <c r="D14" s="25"/>
      <c r="E14" s="324"/>
      <c r="F14" s="325"/>
      <c r="G14" s="325"/>
      <c r="H14" s="325"/>
      <c r="I14" s="325"/>
      <c r="J14" s="325"/>
    </row>
    <row r="15" customFormat="1" customHeight="1" spans="1:10">
      <c r="A15" s="323"/>
      <c r="B15" s="305"/>
      <c r="C15" s="25"/>
      <c r="D15" s="25"/>
      <c r="E15" s="324"/>
      <c r="F15" s="325"/>
      <c r="G15" s="325"/>
      <c r="H15" s="325"/>
      <c r="I15" s="325"/>
      <c r="J15" s="325"/>
    </row>
    <row r="16" customFormat="1" customHeight="1" spans="1:10">
      <c r="A16" s="323"/>
      <c r="B16" s="305"/>
      <c r="C16" s="25"/>
      <c r="D16" s="25"/>
      <c r="E16" s="324"/>
      <c r="F16" s="325"/>
      <c r="G16" s="325"/>
      <c r="H16" s="325"/>
      <c r="I16" s="325"/>
      <c r="J16" s="325"/>
    </row>
    <row r="17" customFormat="1" customHeight="1" spans="1:10">
      <c r="A17" s="323"/>
      <c r="B17" s="305"/>
      <c r="C17" s="25"/>
      <c r="D17" s="25"/>
      <c r="E17" s="324"/>
      <c r="F17" s="325"/>
      <c r="G17" s="325"/>
      <c r="H17" s="325"/>
      <c r="I17" s="325"/>
      <c r="J17" s="325"/>
    </row>
    <row r="18" customFormat="1" customHeight="1" spans="1:10">
      <c r="A18" s="323"/>
      <c r="B18" s="305"/>
      <c r="C18" s="25"/>
      <c r="D18" s="25"/>
      <c r="E18" s="324"/>
      <c r="F18" s="325"/>
      <c r="G18" s="325"/>
      <c r="H18" s="325"/>
      <c r="I18" s="325"/>
      <c r="J18" s="325"/>
    </row>
    <row r="19" customFormat="1" customHeight="1" spans="1:10">
      <c r="A19" s="323"/>
      <c r="B19" s="305"/>
      <c r="C19" s="25"/>
      <c r="D19" s="25"/>
      <c r="E19" s="324"/>
      <c r="F19" s="325"/>
      <c r="G19" s="325"/>
      <c r="H19" s="325"/>
      <c r="I19" s="325"/>
      <c r="J19" s="325"/>
    </row>
    <row r="20" customFormat="1" customHeight="1" spans="1:10">
      <c r="A20" s="323"/>
      <c r="B20" s="305"/>
      <c r="C20" s="25"/>
      <c r="D20" s="25"/>
      <c r="E20" s="324"/>
      <c r="F20" s="325"/>
      <c r="G20" s="325"/>
      <c r="H20" s="325"/>
      <c r="I20" s="325"/>
      <c r="J20" s="325"/>
    </row>
    <row r="21" customFormat="1" customHeight="1" spans="1:10">
      <c r="A21" s="323"/>
      <c r="B21" s="305"/>
      <c r="C21" s="25"/>
      <c r="D21" s="25"/>
      <c r="E21" s="324"/>
      <c r="F21" s="325"/>
      <c r="G21" s="325"/>
      <c r="H21" s="325"/>
      <c r="I21" s="325"/>
      <c r="J21" s="325"/>
    </row>
    <row r="22" customFormat="1" customHeight="1" spans="1:10">
      <c r="A22" s="323"/>
      <c r="B22" s="305"/>
      <c r="C22" s="25"/>
      <c r="D22" s="25"/>
      <c r="E22" s="324"/>
      <c r="F22" s="325"/>
      <c r="G22" s="325"/>
      <c r="H22" s="325"/>
      <c r="I22" s="325"/>
      <c r="J22" s="325"/>
    </row>
    <row r="23" customFormat="1" customHeight="1" spans="1:10">
      <c r="A23" s="323"/>
      <c r="B23" s="305"/>
      <c r="C23" s="25"/>
      <c r="D23" s="25"/>
      <c r="E23" s="324"/>
      <c r="F23" s="325"/>
      <c r="G23" s="325"/>
      <c r="H23" s="325"/>
      <c r="I23" s="325"/>
      <c r="J23" s="325"/>
    </row>
    <row r="24" customFormat="1" customHeight="1" spans="1:10">
      <c r="A24" s="323"/>
      <c r="B24" s="305"/>
      <c r="C24" s="25"/>
      <c r="D24" s="25"/>
      <c r="E24" s="324"/>
      <c r="F24" s="325"/>
      <c r="G24" s="325"/>
      <c r="H24" s="325"/>
      <c r="I24" s="325"/>
      <c r="J24" s="325"/>
    </row>
    <row r="25" customFormat="1" customHeight="1" spans="1:10">
      <c r="A25" s="323"/>
      <c r="B25" s="305"/>
      <c r="C25" s="25"/>
      <c r="D25" s="25"/>
      <c r="E25" s="324"/>
      <c r="F25" s="325"/>
      <c r="G25" s="325"/>
      <c r="H25" s="325"/>
      <c r="I25" s="325"/>
      <c r="J25" s="325"/>
    </row>
    <row r="26" customFormat="1" customHeight="1" spans="1:10">
      <c r="A26" s="323"/>
      <c r="B26" s="305"/>
      <c r="C26" s="25"/>
      <c r="D26" s="25"/>
      <c r="E26" s="324"/>
      <c r="F26" s="325"/>
      <c r="G26" s="325"/>
      <c r="H26" s="325"/>
      <c r="I26" s="325"/>
      <c r="J26" s="325"/>
    </row>
    <row r="27" customFormat="1" customHeight="1" spans="1:10">
      <c r="A27" s="323"/>
      <c r="B27" s="305"/>
      <c r="C27" s="25"/>
      <c r="D27" s="25"/>
      <c r="E27" s="324"/>
      <c r="F27" s="325"/>
      <c r="G27" s="325"/>
      <c r="H27" s="325"/>
      <c r="I27" s="325"/>
      <c r="J27" s="325"/>
    </row>
    <row r="28" customFormat="1" customHeight="1" spans="1:10">
      <c r="A28" s="323"/>
      <c r="B28" s="305"/>
      <c r="C28" s="25"/>
      <c r="D28" s="25"/>
      <c r="E28" s="324"/>
      <c r="F28" s="325"/>
      <c r="G28" s="325"/>
      <c r="H28" s="325"/>
      <c r="I28" s="325"/>
      <c r="J28" s="325"/>
    </row>
    <row r="29" customFormat="1" customHeight="1" spans="1:10">
      <c r="A29" s="323"/>
      <c r="B29" s="305"/>
      <c r="C29" s="25"/>
      <c r="D29" s="25"/>
      <c r="E29" s="324"/>
      <c r="F29" s="325"/>
      <c r="G29" s="325"/>
      <c r="H29" s="325"/>
      <c r="I29" s="325"/>
      <c r="J29" s="325"/>
    </row>
    <row r="30" customFormat="1" customHeight="1" spans="1:10">
      <c r="A30" s="323"/>
      <c r="B30" s="305"/>
      <c r="C30" s="25"/>
      <c r="D30" s="25"/>
      <c r="E30" s="324"/>
      <c r="F30" s="325"/>
      <c r="G30" s="325"/>
      <c r="H30" s="325"/>
      <c r="I30" s="325"/>
      <c r="J30" s="325"/>
    </row>
    <row r="31" customFormat="1" customHeight="1" spans="1:10">
      <c r="A31" s="323"/>
      <c r="B31" s="305"/>
      <c r="C31" s="25"/>
      <c r="D31" s="25"/>
      <c r="E31" s="324"/>
      <c r="F31" s="325"/>
      <c r="G31" s="325"/>
      <c r="H31" s="325"/>
      <c r="I31" s="325"/>
      <c r="J31" s="325"/>
    </row>
  </sheetData>
  <sheetProtection formatCells="0" formatColumns="0" formatRows="0"/>
  <mergeCells count="10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</mergeCells>
  <pageMargins left="0.6" right="0.288888888888889" top="0.31875" bottom="0.669444444444445" header="0.309027777777778" footer="0.209027777777778"/>
  <pageSetup paperSize="9" scale="92" orientation="landscape" horizontalDpi="1200" verticalDpi="12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收支1</vt:lpstr>
      <vt:lpstr>收入总表2</vt:lpstr>
      <vt:lpstr>支出总表3</vt:lpstr>
      <vt:lpstr>支出明细表4</vt:lpstr>
      <vt:lpstr>本年收入安排财政拨款（补助）支出明细5</vt:lpstr>
      <vt:lpstr>体制补助支出明细6</vt:lpstr>
      <vt:lpstr>村居支出7</vt:lpstr>
      <vt:lpstr>城市社区治理8</vt:lpstr>
      <vt:lpstr>项目汇总表9</vt:lpstr>
      <vt:lpstr>项目支出明细表10</vt:lpstr>
      <vt:lpstr>公共预算支出表（含上年结转）11</vt:lpstr>
      <vt:lpstr>政府基金支出表（含上年结转）12</vt:lpstr>
      <vt:lpstr>政府采购预算表13</vt:lpstr>
      <vt:lpstr>政府购买服务预算表14</vt:lpstr>
      <vt:lpstr>机动车情况表18</vt:lpstr>
      <vt:lpstr>人员基本情况表19</vt:lpstr>
      <vt:lpstr>人员汇总表（分功能）20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Waiting1384837416</cp:lastModifiedBy>
  <dcterms:created xsi:type="dcterms:W3CDTF">1996-12-17T01:32:00Z</dcterms:created>
  <cp:lastPrinted>2018-04-27T07:19:00Z</cp:lastPrinted>
  <dcterms:modified xsi:type="dcterms:W3CDTF">2021-03-23T07:18:55Z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EDOID">
    <vt:i4>592434</vt:i4>
  </property>
</Properties>
</file>