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15" r:id="rId7"/>
    <sheet name="表八" sheetId="16" r:id="rId8"/>
    <sheet name="表九" sheetId="10" r:id="rId9"/>
    <sheet name="表十" sheetId="11" r:id="rId10"/>
    <sheet name="表十一" sheetId="13" r:id="rId11"/>
    <sheet name="表十二" sheetId="14" r:id="rId12"/>
  </sheets>
  <calcPr calcId="144525"/>
</workbook>
</file>

<file path=xl/sharedStrings.xml><?xml version="1.0" encoding="utf-8"?>
<sst xmlns="http://schemas.openxmlformats.org/spreadsheetml/2006/main" count="319" uniqueCount="205">
  <si>
    <t>附件3：表一</t>
  </si>
  <si>
    <t>财政拨款收支总表</t>
  </si>
  <si>
    <t>重庆市万州区天城街道办事处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</si>
  <si>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</si>
  <si>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</si>
  <si>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</si>
  <si>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</si>
  <si>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</si>
  <si>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</si>
  <si>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</si>
  <si>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</si>
  <si>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</si>
  <si>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</si>
  <si>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</si>
  <si>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</si>
  <si>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</si>
  <si>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</si>
  <si>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</si>
  <si>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</si>
  <si>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</si>
  <si>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</si>
  <si>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</si>
  <si>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收入总计</t>
  </si>
  <si>
    <t>支出总计</t>
  </si>
  <si>
    <t>附件3：表二</t>
  </si>
  <si>
    <t>一般公共预算财政拨款支出预算表</t>
  </si>
  <si>
    <t>功能分类科目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</si>
  <si>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</si>
  <si>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</si>
  <si>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</si>
  <si>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</si>
  <si>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</si>
  <si>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</si>
  <si>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一般公共服务支出</t>
  </si>
  <si>
    <t>国防支出</t>
  </si>
  <si>
    <t>公共安全支出</t>
  </si>
  <si>
    <t>文化旅游体育与传媒支出</t>
  </si>
  <si>
    <t>社会保障和就业支出</t>
  </si>
  <si>
    <t>卫生健康支出</t>
  </si>
  <si>
    <t>城乡社区支出</t>
  </si>
  <si>
    <t>农林水支出</t>
  </si>
  <si>
    <t>交通运输支出</t>
  </si>
  <si>
    <t>住房保障支出</t>
  </si>
  <si>
    <t>灾害防治及应急管理支出</t>
  </si>
  <si>
    <t>其他支出</t>
  </si>
  <si>
    <t>本年支出合计</t>
  </si>
  <si>
    <t>备注：本表反映2022年当年一般公共预算财政拨款支出情况。</t>
  </si>
  <si>
    <t>附件3：表三</t>
  </si>
  <si>
    <t>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</si>
  <si>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</si>
  <si>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</si>
  <si>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</si>
  <si>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</si>
  <si>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</si>
  <si>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</si>
  <si>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</si>
  <si>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</si>
  <si>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</si>
  <si>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</si>
  <si>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</si>
  <si>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</si>
  <si>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</si>
  <si>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</si>
  <si>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</si>
  <si>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</si>
  <si>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</si>
  <si>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</si>
  <si>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</si>
  <si>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</si>
  <si>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</si>
  <si>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</si>
  <si>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</si>
  <si>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</si>
  <si>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</si>
  <si>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</si>
  <si>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</si>
  <si>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</si>
  <si>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</si>
  <si>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</si>
  <si>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</si>
  <si>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</si>
  <si>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</si>
  <si>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</si>
  <si>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</si>
  <si>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</si>
  <si>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</si>
  <si>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</si>
  <si>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</si>
  <si>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</si>
  <si>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</si>
  <si>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</si>
  <si>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>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</si>
  <si>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</si>
  <si>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</si>
  <si>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</si>
  <si>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</si>
  <si>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</si>
  <si>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</si>
  <si>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</si>
  <si>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</si>
  <si>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</si>
  <si>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</si>
  <si>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</si>
  <si>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</si>
  <si>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</si>
  <si>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</si>
  <si>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</si>
  <si>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</si>
  <si>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</si>
  <si>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</si>
  <si>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</si>
  <si>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</si>
  <si>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</si>
  <si>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</si>
  <si>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</si>
  <si>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</si>
  <si>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  30307</t>
  </si>
  <si>
    <t xml:space="preserve">  医疗费补助</t>
  </si>
  <si>
    <t xml:space="preserve">    30399</t>
  </si>
  <si>
    <t>其他对个人和家庭的补助</t>
  </si>
  <si>
    <t>合  计</t>
  </si>
  <si>
    <t>附件3：表四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</si>
  <si>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</si>
  <si>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</si>
  <si>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</si>
  <si>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</si>
  <si>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</si>
  <si>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</si>
  <si>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</si>
  <si>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附件3：表五</t>
  </si>
  <si>
    <t>政府性基金预算支出表</t>
  </si>
  <si>
    <t>本年政府性基金预算财政拨款支出</t>
  </si>
  <si>
    <r>
      <rPr>
        <sz val="10"/>
        <color rgb="FF000000"/>
        <rFont val="Dialog.plain"/>
        <charset val="134"/>
      </rPr>
      <t>  </t>
    </r>
  </si>
  <si>
    <t>（备注：本部门无政府性基金收支，故此表无数据。）</t>
  </si>
  <si>
    <t>附件3：表六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</si>
  <si>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</si>
  <si>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</si>
  <si>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</si>
  <si>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</si>
  <si>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</si>
  <si>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</si>
  <si>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</si>
  <si>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</si>
  <si>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附件3：表七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</si>
  <si>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</si>
  <si>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</si>
  <si>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</si>
  <si>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</si>
  <si>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</si>
  <si>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</si>
  <si>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</si>
  <si>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</si>
  <si>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</si>
  <si>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</si>
  <si>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</si>
  <si>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附件3：表八</t>
  </si>
  <si>
    <t>部门支出总表</t>
  </si>
  <si>
    <t>基本支出</t>
  </si>
  <si>
    <t>项目支出</t>
  </si>
  <si>
    <t>附件3：表九</t>
  </si>
  <si>
    <t>政府采购预算明细表</t>
  </si>
  <si>
    <t>货物类</t>
  </si>
  <si>
    <t>服务类</t>
  </si>
  <si>
    <t>工程类</t>
  </si>
  <si>
    <t>附件3：表十</t>
  </si>
  <si>
    <t>整体绩效目标表</t>
  </si>
  <si>
    <t>部门(单位)名称</t>
  </si>
  <si>
    <t>部门支出预算数</t>
  </si>
  <si>
    <r>
      <rPr>
        <sz val="10"/>
        <rFont val="Times New Roman"/>
        <charset val="134"/>
      </rPr>
      <t>4348</t>
    </r>
    <r>
      <rPr>
        <sz val="10"/>
        <rFont val="宋体"/>
        <charset val="134"/>
      </rPr>
      <t>万元</t>
    </r>
  </si>
  <si>
    <t>当年整体绩效目标</t>
  </si>
  <si>
    <t>1、推动经济发展、丰富辖区文化生活，促进精神文化建设；抓好落实各项惠农，助力乡村振兴，为创建平安街道提供有力保障；2、严格执行国家财务制度和财经纪律，合理开支；3、严控“三公”经费和重点费用开支，加强项目支出管理</t>
  </si>
  <si>
    <t>绩效指标</t>
  </si>
  <si>
    <t>指标</t>
  </si>
  <si>
    <t>指标权重</t>
  </si>
  <si>
    <t>计量单位</t>
  </si>
  <si>
    <t>指标性质</t>
  </si>
  <si>
    <t>指标值</t>
  </si>
  <si>
    <r>
      <rPr>
        <sz val="9"/>
        <color theme="1"/>
        <rFont val="宋体"/>
        <charset val="134"/>
        <scheme val="minor"/>
      </rPr>
      <t xml:space="preserve">产出指标/数量指标
</t>
    </r>
    <r>
      <rPr>
        <sz val="9"/>
        <color theme="1"/>
        <rFont val="宋体"/>
        <charset val="134"/>
        <scheme val="minor"/>
      </rPr>
      <t xml:space="preserve">/补助人数
</t>
    </r>
  </si>
  <si>
    <r>
      <rPr>
        <sz val="9"/>
        <color theme="1"/>
        <rFont val="宋体"/>
        <charset val="134"/>
        <scheme val="minor"/>
      </rPr>
      <t xml:space="preserve">效益指标/社会效益指标
</t>
    </r>
    <r>
      <rPr>
        <sz val="9"/>
        <color theme="1"/>
        <rFont val="宋体"/>
        <charset val="134"/>
        <scheme val="minor"/>
      </rPr>
      <t xml:space="preserve">/维护城区治安稳定
</t>
    </r>
  </si>
  <si>
    <r>
      <rPr>
        <sz val="9"/>
        <color theme="1"/>
        <rFont val="宋体"/>
        <charset val="134"/>
        <scheme val="minor"/>
      </rPr>
      <t xml:space="preserve">满意度指标/服务对象满意度指标
</t>
    </r>
    <r>
      <rPr>
        <sz val="9"/>
        <color theme="1"/>
        <rFont val="宋体"/>
        <charset val="134"/>
        <scheme val="minor"/>
      </rPr>
      <t xml:space="preserve">/群众结辖区夜间安全的满意程度
</t>
    </r>
  </si>
  <si>
    <t>附件3：表十一</t>
  </si>
  <si>
    <t>2022年区级重点专项资金绩效目标表</t>
  </si>
  <si>
    <t>编制单位：重庆市万州区天城街道办事处</t>
  </si>
  <si>
    <t>专项资金名称</t>
  </si>
  <si>
    <t>万州区天城街道农村移民安置区供水保障工程</t>
  </si>
  <si>
    <t>业务主管部门</t>
  </si>
  <si>
    <t>区农委</t>
  </si>
  <si>
    <t>当年预算</t>
  </si>
  <si>
    <t>预算115万元</t>
  </si>
  <si>
    <t>项目概况</t>
  </si>
  <si>
    <t>主要包括管理房、一体化净水设备、地坪铺装、厂区围墙等附属设施；架设YJV-0.6(3×16mm2）电源线200m，安装10m高电杆4根；安装PE100级（压力等级为1.6Mpa）PE管7100m，其中φ63管600m、φ50 管1500m、φ4 0管5000m；安装3:2比例式减压阀2个，配置2个闸阀井；整治清水池1口。</t>
  </si>
  <si>
    <t>立项依据</t>
  </si>
  <si>
    <t>根据万州财农发〔2022〕7号文件《关于调整下达2022年度万州区农村移民安置区供水保障工程资金预算的通知》，对天城街道移民安置区进行供水保障工程。</t>
  </si>
  <si>
    <t>当年绩效目标</t>
  </si>
  <si>
    <t>1、陈家社区建设内容：新建100m3/d一体化净水厂1座，主要包括管理房、一体化净水设备、地坪铺装、厂区围墙等附属设施；架设YJV-0.6(3×16mm2）电源线200m，安装10m高电杆4根；安装PE100级（压力等级为1.6Mpa）PE管7100m，其中φ63管600m、φ50 管1500m、φ4 0管5000m；安装3:2比例式减压阀2个，配置2个闸阀井；整治清水池1口。
2、绿茶村建设内容：新建120m3/d一体化净水厂1座，主要包括加药房、一体化净水设备、地坪铺装、厂区围墙等附属设施。</t>
  </si>
  <si>
    <t>指标名称</t>
  </si>
  <si>
    <t>2/处</t>
  </si>
  <si>
    <t>好</t>
  </si>
  <si>
    <t>附件3：表十二</t>
  </si>
  <si>
    <t>2022年区级一般性项目绩效目标表</t>
  </si>
  <si>
    <t>天城街道2022年水库维修养护项目</t>
  </si>
  <si>
    <t>提高灌溉保证率，作物增产、农民增收；确保水库大坝安全，恢复蓄水，保护下游人口、耕地等；</t>
  </si>
  <si>
    <t>维修养护水库3座；工程质量合格率100%；项目按时完成率100%；项目投资控制在概算内比例100%；提高灌溉保证率，作物增产、农民增收；确保水库大坝安全，恢复蓄水，保护下游人口、耕地等；项目完成后正常运行；受益群众满意度≥95%</t>
  </si>
  <si>
    <t>万州财农发[2022]15号</t>
  </si>
  <si>
    <t>3人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</si>
</sst>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0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0"/>
      <name val="方正楷体_GBK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simhei"/>
      <charset val="134"/>
    </font>
    <font>
      <sz val="17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方正黑体_GBK"/>
      <charset val="134"/>
    </font>
    <font>
      <sz val="12"/>
      <name val="宋体"/>
      <charset val="134"/>
    </font>
    <font>
      <b/>
      <sz val="10"/>
      <name val="Times New Roman"/>
      <charset val="134"/>
    </font>
    <font>
      <sz val="15"/>
      <name val="方正小标宋_GBK"/>
      <charset val="134"/>
    </font>
    <font>
      <sz val="9"/>
      <name val="SimSun"/>
      <charset val="134"/>
    </font>
    <font>
      <sz val="14"/>
      <name val="方正黑体_GBK"/>
      <charset val="134"/>
    </font>
    <font>
      <sz val="12"/>
      <name val="方正黑体_GBK"/>
      <charset val="134"/>
    </font>
    <font>
      <sz val="19"/>
      <name val="方正小标宋_GBK"/>
      <charset val="134"/>
    </font>
    <font>
      <sz val="9"/>
      <name val="方正黑体_GBK"/>
      <charset val="134"/>
    </font>
    <font>
      <sz val="12"/>
      <name val="Times New Roman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方正楷体_GBK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9" fillId="20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2" fillId="0" borderId="20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35" fillId="0" borderId="0"/>
    <xf numFmtId="0" fontId="30" fillId="23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47" fillId="0" borderId="20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45" fillId="12" borderId="23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27" borderId="0" applyNumberFormat="false" applyBorder="false" applyAlignment="false" applyProtection="false">
      <alignment vertical="center"/>
    </xf>
    <xf numFmtId="0" fontId="48" fillId="32" borderId="23" applyNumberFormat="false" applyAlignment="false" applyProtection="false">
      <alignment vertical="center"/>
    </xf>
    <xf numFmtId="0" fontId="38" fillId="12" borderId="18" applyNumberFormat="false" applyAlignment="false" applyProtection="false">
      <alignment vertical="center"/>
    </xf>
    <xf numFmtId="0" fontId="37" fillId="11" borderId="17" applyNumberFormat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30" fillId="10" borderId="0" applyNumberFormat="false" applyBorder="false" applyAlignment="false" applyProtection="false">
      <alignment vertical="center"/>
    </xf>
    <xf numFmtId="0" fontId="35" fillId="0" borderId="0"/>
    <xf numFmtId="0" fontId="30" fillId="9" borderId="0" applyNumberFormat="false" applyBorder="false" applyAlignment="false" applyProtection="false">
      <alignment vertical="center"/>
    </xf>
    <xf numFmtId="0" fontId="1" fillId="18" borderId="21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2" fillId="6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3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</cellStyleXfs>
  <cellXfs count="93">
    <xf numFmtId="0" fontId="0" fillId="0" borderId="0" xfId="0">
      <alignment vertical="center"/>
    </xf>
    <xf numFmtId="0" fontId="1" fillId="0" borderId="0" xfId="52">
      <alignment vertical="center"/>
    </xf>
    <xf numFmtId="0" fontId="2" fillId="0" borderId="0" xfId="0" applyFont="true" applyBorder="true" applyAlignment="true">
      <alignment vertical="center" wrapText="true"/>
    </xf>
    <xf numFmtId="0" fontId="3" fillId="0" borderId="0" xfId="33" applyNumberFormat="true" applyFont="true" applyFill="true" applyAlignment="true">
      <alignment horizontal="center" vertical="center" wrapText="true"/>
    </xf>
    <xf numFmtId="0" fontId="4" fillId="0" borderId="0" xfId="33" applyNumberFormat="true" applyFont="true" applyFill="true" applyBorder="true" applyAlignment="true" applyProtection="true">
      <alignment horizontal="left" vertical="center" wrapText="true"/>
    </xf>
    <xf numFmtId="0" fontId="4" fillId="0" borderId="1" xfId="33" applyNumberFormat="true" applyFont="true" applyFill="true" applyBorder="true" applyAlignment="true">
      <alignment horizontal="center" vertical="center" wrapText="true"/>
    </xf>
    <xf numFmtId="0" fontId="4" fillId="0" borderId="1" xfId="33" applyNumberFormat="true" applyFont="true" applyFill="true" applyBorder="true" applyAlignment="true" applyProtection="true">
      <alignment horizontal="center" vertical="center" wrapText="true"/>
    </xf>
    <xf numFmtId="0" fontId="4" fillId="0" borderId="2" xfId="33" applyNumberFormat="true" applyFont="true" applyFill="true" applyBorder="true" applyAlignment="true" applyProtection="true">
      <alignment vertical="center" wrapText="true"/>
    </xf>
    <xf numFmtId="0" fontId="4" fillId="0" borderId="3" xfId="33" applyNumberFormat="true" applyFont="true" applyFill="true" applyBorder="true" applyAlignment="true" applyProtection="true">
      <alignment vertical="center" wrapText="true"/>
    </xf>
    <xf numFmtId="0" fontId="4" fillId="0" borderId="4" xfId="33" applyNumberFormat="true" applyFont="true" applyFill="true" applyBorder="true" applyAlignment="true" applyProtection="true">
      <alignment vertical="center" wrapText="true"/>
    </xf>
    <xf numFmtId="0" fontId="4" fillId="0" borderId="5" xfId="33" applyNumberFormat="true" applyFont="true" applyFill="true" applyBorder="true" applyAlignment="true" applyProtection="true">
      <alignment vertical="center" wrapText="true"/>
    </xf>
    <xf numFmtId="0" fontId="5" fillId="0" borderId="1" xfId="33" applyNumberFormat="true" applyFont="true" applyFill="true" applyBorder="true" applyAlignment="true">
      <alignment horizontal="center" vertical="center" wrapText="true"/>
    </xf>
    <xf numFmtId="0" fontId="6" fillId="0" borderId="1" xfId="2" applyFont="true" applyFill="true" applyBorder="true" applyAlignment="true">
      <alignment vertical="center" wrapText="true"/>
    </xf>
    <xf numFmtId="9" fontId="5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3" applyFont="true" applyFill="true" applyBorder="true" applyAlignment="true">
      <alignment vertical="center" wrapText="true"/>
    </xf>
    <xf numFmtId="0" fontId="6" fillId="0" borderId="1" xfId="1" applyFont="true" applyFill="true" applyBorder="true" applyAlignment="true">
      <alignment vertical="center" wrapText="true"/>
    </xf>
    <xf numFmtId="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52" applyFont="true" applyFill="true" applyBorder="true" applyAlignment="true">
      <alignment horizontal="center" vertical="center" wrapText="true"/>
    </xf>
    <xf numFmtId="0" fontId="4" fillId="0" borderId="0" xfId="33" applyNumberFormat="true" applyFont="true" applyFill="true" applyBorder="true" applyAlignment="true" applyProtection="true">
      <alignment horizontal="center" vertical="center" wrapText="true"/>
    </xf>
    <xf numFmtId="0" fontId="4" fillId="0" borderId="6" xfId="33" applyNumberFormat="true" applyFont="true" applyFill="true" applyBorder="true" applyAlignment="true" applyProtection="true">
      <alignment vertical="center" wrapText="true"/>
    </xf>
    <xf numFmtId="0" fontId="4" fillId="0" borderId="7" xfId="33" applyNumberFormat="true" applyFont="true" applyFill="true" applyBorder="true" applyAlignment="true" applyProtection="true">
      <alignment vertical="center" wrapText="true"/>
    </xf>
    <xf numFmtId="0" fontId="4" fillId="0" borderId="8" xfId="33" applyNumberFormat="true" applyFont="true" applyFill="true" applyBorder="true" applyAlignment="true" applyProtection="true">
      <alignment horizontal="center" vertical="center" wrapText="true"/>
    </xf>
    <xf numFmtId="0" fontId="4" fillId="0" borderId="9" xfId="33" applyNumberFormat="true" applyFont="true" applyFill="true" applyBorder="true" applyAlignment="true" applyProtection="true">
      <alignment horizontal="center" vertical="center" wrapText="true"/>
    </xf>
    <xf numFmtId="0" fontId="4" fillId="0" borderId="1" xfId="33" applyNumberFormat="true" applyFont="true" applyFill="true" applyBorder="true" applyAlignment="true" applyProtection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9" fillId="0" borderId="10" xfId="0" applyFont="true" applyBorder="true" applyAlignment="true">
      <alignment horizontal="left" vertical="center" wrapText="true"/>
    </xf>
    <xf numFmtId="0" fontId="9" fillId="0" borderId="10" xfId="0" applyFont="true" applyBorder="true" applyAlignment="true">
      <alignment horizontal="left" vertical="center"/>
    </xf>
    <xf numFmtId="0" fontId="10" fillId="0" borderId="10" xfId="0" applyFont="true" applyBorder="true" applyAlignment="true">
      <alignment vertical="center" wrapText="true"/>
    </xf>
    <xf numFmtId="0" fontId="9" fillId="0" borderId="10" xfId="0" applyFont="true" applyBorder="true" applyAlignment="true">
      <alignment horizontal="center" vertical="center" wrapText="true"/>
    </xf>
    <xf numFmtId="0" fontId="11" fillId="0" borderId="10" xfId="0" applyFont="true" applyBorder="true" applyAlignment="true">
      <alignment horizontal="left" vertical="center" wrapText="true"/>
    </xf>
    <xf numFmtId="0" fontId="11" fillId="0" borderId="1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right" vertical="center" wrapText="true"/>
    </xf>
    <xf numFmtId="4" fontId="12" fillId="0" borderId="10" xfId="0" applyNumberFormat="true" applyFont="true" applyBorder="true" applyAlignment="true">
      <alignment horizontal="center" vertical="center" wrapText="true"/>
    </xf>
    <xf numFmtId="0" fontId="13" fillId="0" borderId="10" xfId="0" applyFont="true" applyBorder="true" applyAlignment="true">
      <alignment horizontal="center" vertical="center" wrapText="true"/>
    </xf>
    <xf numFmtId="0" fontId="14" fillId="0" borderId="1" xfId="40" applyFont="true" applyFill="true" applyBorder="true" applyAlignment="true">
      <alignment horizontal="left" vertical="center"/>
    </xf>
    <xf numFmtId="4" fontId="15" fillId="0" borderId="10" xfId="0" applyNumberFormat="true" applyFont="true" applyBorder="true" applyAlignment="true">
      <alignment horizontal="right" vertical="center"/>
    </xf>
    <xf numFmtId="0" fontId="14" fillId="0" borderId="1" xfId="40" applyFont="true" applyFill="true" applyBorder="true" applyAlignment="true">
      <alignment horizontal="center" vertical="center"/>
    </xf>
    <xf numFmtId="4" fontId="12" fillId="0" borderId="10" xfId="0" applyNumberFormat="true" applyFont="true" applyBorder="true" applyAlignment="true">
      <alignment horizontal="right" vertical="center"/>
    </xf>
    <xf numFmtId="0" fontId="2" fillId="0" borderId="0" xfId="0" applyFont="true" applyBorder="true" applyAlignment="true">
      <alignment horizontal="right" vertical="center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0" fontId="18" fillId="0" borderId="10" xfId="0" applyFont="true" applyFill="true" applyBorder="true" applyAlignment="true">
      <alignment horizontal="center" vertical="center" wrapText="true"/>
    </xf>
    <xf numFmtId="0" fontId="19" fillId="0" borderId="11" xfId="0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right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20" fillId="0" borderId="0" xfId="0" applyFont="true" applyFill="true" applyBorder="true" applyAlignment="true">
      <alignment horizontal="center" vertical="center" wrapText="true"/>
    </xf>
    <xf numFmtId="0" fontId="21" fillId="0" borderId="10" xfId="0" applyFont="true" applyFill="true" applyBorder="true" applyAlignment="true">
      <alignment horizontal="center" vertical="center"/>
    </xf>
    <xf numFmtId="0" fontId="21" fillId="0" borderId="12" xfId="0" applyFont="true" applyFill="true" applyBorder="true" applyAlignment="true">
      <alignment horizontal="center" vertical="center"/>
    </xf>
    <xf numFmtId="0" fontId="21" fillId="0" borderId="10" xfId="0" applyFont="true" applyFill="true" applyBorder="true" applyAlignment="true">
      <alignment horizontal="center" vertical="center" wrapText="true"/>
    </xf>
    <xf numFmtId="0" fontId="21" fillId="0" borderId="1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Border="true">
      <alignment vertical="center"/>
    </xf>
    <xf numFmtId="0" fontId="2" fillId="0" borderId="0" xfId="0" applyFont="true" applyFill="true" applyBorder="true" applyAlignment="true">
      <alignment horizontal="right" vertical="center"/>
    </xf>
    <xf numFmtId="0" fontId="16" fillId="0" borderId="0" xfId="0" applyFont="true" applyBorder="true" applyAlignment="true">
      <alignment horizontal="center" vertical="center" wrapText="true"/>
    </xf>
    <xf numFmtId="0" fontId="18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4" fontId="22" fillId="0" borderId="10" xfId="0" applyNumberFormat="true" applyFont="true" applyBorder="true" applyAlignment="true">
      <alignment horizontal="right" vertical="center"/>
    </xf>
    <xf numFmtId="0" fontId="17" fillId="0" borderId="0" xfId="0" applyFont="true" applyBorder="true" applyAlignment="true">
      <alignment vertical="center"/>
    </xf>
    <xf numFmtId="0" fontId="10" fillId="0" borderId="10" xfId="0" applyFont="true" applyBorder="true" applyAlignment="true">
      <alignment vertical="center"/>
    </xf>
    <xf numFmtId="0" fontId="23" fillId="0" borderId="0" xfId="0" applyFont="true" applyBorder="true" applyAlignment="true">
      <alignment horizontal="right" vertical="center"/>
    </xf>
    <xf numFmtId="0" fontId="2" fillId="0" borderId="0" xfId="0" applyFont="true" applyBorder="true" applyAlignment="true">
      <alignment vertical="center"/>
    </xf>
    <xf numFmtId="0" fontId="24" fillId="0" borderId="0" xfId="0" applyFont="true" applyBorder="true" applyAlignment="true">
      <alignment horizontal="center" vertical="center"/>
    </xf>
    <xf numFmtId="0" fontId="19" fillId="0" borderId="10" xfId="0" applyFont="true" applyBorder="true" applyAlignment="true">
      <alignment horizontal="center" vertical="center"/>
    </xf>
    <xf numFmtId="0" fontId="11" fillId="0" borderId="10" xfId="0" applyFont="true" applyBorder="true" applyAlignment="true">
      <alignment horizontal="left" vertical="center"/>
    </xf>
    <xf numFmtId="0" fontId="11" fillId="0" borderId="10" xfId="0" applyFont="true" applyBorder="true" applyAlignment="true">
      <alignment vertical="center"/>
    </xf>
    <xf numFmtId="0" fontId="25" fillId="0" borderId="13" xfId="18" applyFont="true" applyFill="true" applyBorder="true" applyAlignment="true">
      <alignment horizontal="left"/>
    </xf>
    <xf numFmtId="0" fontId="19" fillId="0" borderId="1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49" fontId="25" fillId="0" borderId="14" xfId="0" applyNumberFormat="true" applyFont="true" applyFill="true" applyBorder="true" applyAlignment="true">
      <alignment horizontal="center" vertical="center" wrapText="true"/>
    </xf>
    <xf numFmtId="0" fontId="25" fillId="0" borderId="14" xfId="0" applyNumberFormat="true" applyFont="true" applyFill="true" applyBorder="true" applyAlignment="true">
      <alignment horizontal="left" vertical="center" wrapText="true"/>
    </xf>
    <xf numFmtId="0" fontId="25" fillId="0" borderId="15" xfId="0" applyNumberFormat="true" applyFont="true" applyFill="true" applyBorder="true" applyAlignment="true">
      <alignment horizontal="left" vertical="center" wrapText="true"/>
    </xf>
    <xf numFmtId="0" fontId="25" fillId="0" borderId="1" xfId="0" applyNumberFormat="true" applyFont="true" applyFill="true" applyBorder="true" applyAlignment="true">
      <alignment horizontal="left" vertical="center" wrapText="true"/>
    </xf>
    <xf numFmtId="49" fontId="26" fillId="0" borderId="14" xfId="0" applyNumberFormat="true" applyFont="true" applyFill="true" applyBorder="true" applyAlignment="true">
      <alignment horizontal="left" vertical="center" wrapText="true"/>
    </xf>
    <xf numFmtId="0" fontId="26" fillId="0" borderId="1" xfId="0" applyNumberFormat="true" applyFont="true" applyFill="true" applyBorder="true" applyAlignment="true">
      <alignment horizontal="left" vertical="center" wrapText="true"/>
    </xf>
    <xf numFmtId="49" fontId="26" fillId="0" borderId="15" xfId="0" applyNumberFormat="true" applyFont="true" applyFill="true" applyBorder="true" applyAlignment="true">
      <alignment horizontal="left" vertical="center" wrapText="true"/>
    </xf>
    <xf numFmtId="0" fontId="26" fillId="0" borderId="11" xfId="0" applyNumberFormat="true" applyFont="true" applyFill="true" applyBorder="true" applyAlignment="true">
      <alignment horizontal="left" vertical="center" wrapText="true"/>
    </xf>
    <xf numFmtId="0" fontId="19" fillId="0" borderId="12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" fontId="12" fillId="0" borderId="12" xfId="0" applyNumberFormat="true" applyFont="true" applyBorder="true" applyAlignment="true">
      <alignment horizontal="right" vertical="center"/>
    </xf>
    <xf numFmtId="0" fontId="0" fillId="0" borderId="11" xfId="0" applyBorder="true">
      <alignment vertical="center"/>
    </xf>
    <xf numFmtId="0" fontId="2" fillId="0" borderId="0" xfId="0" applyFont="true" applyBorder="true" applyAlignment="true">
      <alignment horizontal="left" vertical="center" wrapText="true"/>
    </xf>
    <xf numFmtId="0" fontId="24" fillId="0" borderId="0" xfId="0" applyFont="true" applyBorder="true" applyAlignment="true">
      <alignment horizontal="center" vertical="center" wrapText="true"/>
    </xf>
    <xf numFmtId="0" fontId="19" fillId="0" borderId="12" xfId="0" applyFont="true" applyBorder="true" applyAlignment="true">
      <alignment horizontal="center" vertical="center" wrapText="true"/>
    </xf>
    <xf numFmtId="0" fontId="27" fillId="0" borderId="0" xfId="0" applyFont="true" applyBorder="true" applyAlignment="true">
      <alignment vertical="center" wrapText="true"/>
    </xf>
    <xf numFmtId="0" fontId="18" fillId="0" borderId="10" xfId="0" applyFont="true" applyBorder="true" applyAlignment="true">
      <alignment horizontal="center" vertical="center" wrapText="true"/>
    </xf>
    <xf numFmtId="4" fontId="28" fillId="0" borderId="10" xfId="0" applyNumberFormat="true" applyFont="true" applyBorder="true" applyAlignment="true">
      <alignment horizontal="right" vertical="center"/>
    </xf>
    <xf numFmtId="0" fontId="17" fillId="0" borderId="10" xfId="0" applyFont="true" applyBorder="true" applyAlignment="true">
      <alignment vertical="center" wrapText="true"/>
    </xf>
    <xf numFmtId="0" fontId="17" fillId="0" borderId="10" xfId="0" applyFont="true" applyBorder="true" applyAlignment="true">
      <alignment horizontal="right" vertical="center" wrapText="true"/>
    </xf>
  </cellXfs>
  <cellStyles count="56">
    <cellStyle name="常规" xfId="0" builtinId="0"/>
    <cellStyle name="常规 22" xfId="1"/>
    <cellStyle name="常规 19" xfId="2"/>
    <cellStyle name="常规 21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tabSelected="1" workbookViewId="0">
      <selection activeCell="G14" sqref="G14"/>
    </sheetView>
  </sheetViews>
  <sheetFormatPr defaultColWidth="10" defaultRowHeight="13.5" outlineLevelCol="7"/>
  <cols>
    <col min="1" max="1" width="0.25" customWidth="true"/>
    <col min="2" max="2" width="23.625" customWidth="true"/>
    <col min="3" max="3" width="17.25" customWidth="true"/>
    <col min="4" max="4" width="25.75" customWidth="true"/>
    <col min="5" max="5" width="17.125" customWidth="true"/>
    <col min="6" max="6" width="16.25" customWidth="true"/>
    <col min="7" max="7" width="15.625" customWidth="true"/>
    <col min="8" max="8" width="16.375" customWidth="true"/>
    <col min="9" max="12" width="9.75" customWidth="true"/>
  </cols>
  <sheetData>
    <row r="1" ht="16.35" customHeight="true" spans="1:2">
      <c r="A1" s="25"/>
      <c r="B1" s="2" t="s">
        <v>0</v>
      </c>
    </row>
    <row r="2" ht="16.35" customHeight="true"/>
    <row r="3" ht="40.5" customHeight="true" spans="2:8">
      <c r="B3" s="26" t="s">
        <v>1</v>
      </c>
      <c r="C3" s="26"/>
      <c r="D3" s="26"/>
      <c r="E3" s="26"/>
      <c r="F3" s="26"/>
      <c r="G3" s="26"/>
      <c r="H3" s="26"/>
    </row>
    <row r="4" ht="23.25" customHeight="true" spans="2:8">
      <c r="B4" t="s">
        <v>2</v>
      </c>
      <c r="H4" s="64" t="s">
        <v>3</v>
      </c>
    </row>
    <row r="5" ht="43.15" customHeight="true" spans="2:8">
      <c r="B5" s="89" t="s">
        <v>4</v>
      </c>
      <c r="C5" s="89"/>
      <c r="D5" s="89" t="s">
        <v>5</v>
      </c>
      <c r="E5" s="89"/>
      <c r="F5" s="89"/>
      <c r="G5" s="89"/>
      <c r="H5" s="89"/>
    </row>
    <row r="6" ht="43.15" customHeight="true" spans="2:8">
      <c r="B6" s="59" t="s">
        <v>6</v>
      </c>
      <c r="C6" s="59" t="s">
        <v>7</v>
      </c>
      <c r="D6" s="59" t="s">
        <v>6</v>
      </c>
      <c r="E6" s="59" t="s">
        <v>8</v>
      </c>
      <c r="F6" s="89" t="s">
        <v>9</v>
      </c>
      <c r="G6" s="89" t="s">
        <v>10</v>
      </c>
      <c r="H6" s="89" t="s">
        <v>11</v>
      </c>
    </row>
    <row r="7" ht="24.2" customHeight="true" spans="2:8">
      <c r="B7" s="60" t="s">
        <v>12</v>
      </c>
      <c r="C7" s="90"/>
      <c r="D7" s="60" t="s">
        <v>13</v>
      </c>
      <c r="E7" s="90"/>
      <c r="F7" s="90">
        <v>4348</v>
      </c>
      <c r="G7" s="90"/>
      <c r="H7" s="90"/>
    </row>
    <row r="8" ht="23.25" customHeight="true" spans="2:8">
      <c r="B8" s="63" t="s">
        <v>14</v>
      </c>
      <c r="C8" s="61">
        <v>4078</v>
      </c>
      <c r="D8" s="63"/>
      <c r="E8" s="61"/>
      <c r="F8" s="61"/>
      <c r="G8" s="61"/>
      <c r="H8" s="61"/>
    </row>
    <row r="9" ht="23.25" customHeight="true" spans="2:8">
      <c r="B9" s="63" t="s">
        <v>15</v>
      </c>
      <c r="C9" s="61"/>
      <c r="D9" s="63"/>
      <c r="E9" s="61"/>
      <c r="F9" s="61"/>
      <c r="G9" s="61"/>
      <c r="H9" s="61"/>
    </row>
    <row r="10" ht="23.25" customHeight="true" spans="2:8">
      <c r="B10" s="63" t="s">
        <v>16</v>
      </c>
      <c r="C10" s="61"/>
      <c r="D10" s="63"/>
      <c r="E10" s="61"/>
      <c r="F10" s="61"/>
      <c r="G10" s="61"/>
      <c r="H10" s="61"/>
    </row>
    <row r="11" ht="23.25" customHeight="true" spans="2:8">
      <c r="B11" s="63"/>
      <c r="C11" s="61"/>
      <c r="D11" s="63"/>
      <c r="E11" s="61"/>
      <c r="F11" s="61"/>
      <c r="G11" s="61"/>
      <c r="H11" s="61"/>
    </row>
    <row r="12" ht="23.25" customHeight="true" spans="2:8">
      <c r="B12" s="63"/>
      <c r="C12" s="61"/>
      <c r="D12" s="63"/>
      <c r="E12" s="61"/>
      <c r="F12" s="61"/>
      <c r="G12" s="61"/>
      <c r="H12" s="61"/>
    </row>
    <row r="13" ht="16.35" customHeight="true" spans="2:8">
      <c r="B13" s="91"/>
      <c r="C13" s="92"/>
      <c r="D13" s="91"/>
      <c r="E13" s="92"/>
      <c r="F13" s="92"/>
      <c r="G13" s="92"/>
      <c r="H13" s="92"/>
    </row>
    <row r="14" ht="22.35" customHeight="true" spans="2:8">
      <c r="B14" s="30" t="s">
        <v>17</v>
      </c>
      <c r="C14" s="92"/>
      <c r="D14" s="30" t="s">
        <v>18</v>
      </c>
      <c r="E14" s="92"/>
      <c r="F14" s="92"/>
      <c r="G14" s="92"/>
      <c r="H14" s="92"/>
    </row>
    <row r="15" ht="21.6" customHeight="true" spans="2:8">
      <c r="B15" s="29" t="s">
        <v>19</v>
      </c>
      <c r="C15" s="92">
        <v>270</v>
      </c>
      <c r="D15" s="91"/>
      <c r="E15" s="92"/>
      <c r="F15" s="92"/>
      <c r="G15" s="92"/>
      <c r="H15" s="92"/>
    </row>
    <row r="16" ht="20.65" customHeight="true" spans="2:8">
      <c r="B16" s="29" t="s">
        <v>20</v>
      </c>
      <c r="C16" s="92"/>
      <c r="D16" s="91"/>
      <c r="E16" s="92"/>
      <c r="F16" s="92"/>
      <c r="G16" s="92"/>
      <c r="H16" s="92"/>
    </row>
    <row r="17" ht="20.65" customHeight="true" spans="2:8">
      <c r="B17" s="29" t="s">
        <v>21</v>
      </c>
      <c r="C17" s="92"/>
      <c r="D17" s="91"/>
      <c r="E17" s="92"/>
      <c r="F17" s="92"/>
      <c r="G17" s="92"/>
      <c r="H17" s="92"/>
    </row>
    <row r="18" ht="16.35" customHeight="true" spans="2:8">
      <c r="B18" s="91"/>
      <c r="C18" s="92"/>
      <c r="D18" s="91"/>
      <c r="E18" s="92"/>
      <c r="F18" s="92"/>
      <c r="G18" s="92"/>
      <c r="H18" s="92"/>
    </row>
    <row r="19" ht="24.2" customHeight="true" spans="2:8">
      <c r="B19" s="60" t="s">
        <v>22</v>
      </c>
      <c r="C19" s="90">
        <f>C8+C15</f>
        <v>4348</v>
      </c>
      <c r="D19" s="60" t="s">
        <v>23</v>
      </c>
      <c r="E19" s="90"/>
      <c r="F19" s="90">
        <f>F7</f>
        <v>4348</v>
      </c>
      <c r="G19" s="90"/>
      <c r="H19" s="90"/>
    </row>
  </sheetData>
  <mergeCells count="3">
    <mergeCell ref="B3:H3"/>
    <mergeCell ref="B5:C5"/>
    <mergeCell ref="D5:H5"/>
  </mergeCells>
  <printOptions horizontalCentered="true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zoomScale="85" zoomScaleNormal="85" workbookViewId="0">
      <selection activeCell="C8" sqref="C8:G8"/>
    </sheetView>
  </sheetViews>
  <sheetFormatPr defaultColWidth="10" defaultRowHeight="13.5" outlineLevelCol="6"/>
  <cols>
    <col min="1" max="1" width="0.25" customWidth="true"/>
    <col min="2" max="2" width="19.625" customWidth="true"/>
    <col min="3" max="3" width="53.5" customWidth="true"/>
    <col min="4" max="4" width="16.75" customWidth="true"/>
    <col min="5" max="5" width="17.25" customWidth="true"/>
    <col min="6" max="6" width="16.25" customWidth="true"/>
    <col min="7" max="7" width="15.25" customWidth="true"/>
    <col min="8" max="8" width="9.75" customWidth="true"/>
  </cols>
  <sheetData>
    <row r="1" ht="16.35" customHeight="true" spans="1:7">
      <c r="A1" s="25"/>
      <c r="B1" s="2" t="s">
        <v>164</v>
      </c>
      <c r="C1" s="25"/>
      <c r="D1" s="25"/>
      <c r="E1" s="25"/>
      <c r="F1" s="25"/>
      <c r="G1" s="25"/>
    </row>
    <row r="2" ht="16.35" customHeight="true"/>
    <row r="3" ht="16.35" customHeight="true" spans="2:7">
      <c r="B3" s="26" t="s">
        <v>165</v>
      </c>
      <c r="C3" s="26"/>
      <c r="D3" s="26"/>
      <c r="E3" s="26"/>
      <c r="F3" s="26"/>
      <c r="G3" s="26"/>
    </row>
    <row r="4" ht="16.35" customHeight="true" spans="2:7">
      <c r="B4" s="26"/>
      <c r="C4" s="26"/>
      <c r="D4" s="26"/>
      <c r="E4" s="26"/>
      <c r="F4" s="26"/>
      <c r="G4" s="26"/>
    </row>
    <row r="5" ht="16.35" customHeight="true"/>
    <row r="6" ht="19.9" customHeight="true" spans="2:7">
      <c r="B6" t="s">
        <v>2</v>
      </c>
      <c r="G6" s="33" t="s">
        <v>3</v>
      </c>
    </row>
    <row r="7" ht="37.9" customHeight="true" spans="2:7">
      <c r="B7" s="27" t="s">
        <v>166</v>
      </c>
      <c r="C7" s="28" t="s">
        <v>2</v>
      </c>
      <c r="D7" s="28"/>
      <c r="E7" s="30" t="s">
        <v>167</v>
      </c>
      <c r="F7" s="34" t="s">
        <v>168</v>
      </c>
      <c r="G7" s="34"/>
    </row>
    <row r="8" ht="183.75" customHeight="true" spans="2:7">
      <c r="B8" s="27" t="s">
        <v>169</v>
      </c>
      <c r="C8" s="29" t="s">
        <v>170</v>
      </c>
      <c r="D8" s="29"/>
      <c r="E8" s="29"/>
      <c r="F8" s="29"/>
      <c r="G8" s="29"/>
    </row>
    <row r="9" ht="23.25" customHeight="true" spans="2:7">
      <c r="B9" s="27" t="s">
        <v>171</v>
      </c>
      <c r="C9" s="30" t="s">
        <v>172</v>
      </c>
      <c r="D9" s="30" t="s">
        <v>173</v>
      </c>
      <c r="E9" s="30" t="s">
        <v>174</v>
      </c>
      <c r="F9" s="30" t="s">
        <v>175</v>
      </c>
      <c r="G9" s="30" t="s">
        <v>176</v>
      </c>
    </row>
    <row r="10" ht="31" customHeight="true" spans="2:7">
      <c r="B10" s="27"/>
      <c r="C10" s="12" t="s">
        <v>177</v>
      </c>
      <c r="D10" s="13">
        <v>0.5</v>
      </c>
      <c r="E10" s="17">
        <v>0.95</v>
      </c>
      <c r="F10" s="13">
        <v>1</v>
      </c>
      <c r="G10" s="32"/>
    </row>
    <row r="11" ht="31" customHeight="true" spans="2:7">
      <c r="B11" s="27"/>
      <c r="C11" s="15" t="s">
        <v>178</v>
      </c>
      <c r="D11" s="13">
        <v>0.3</v>
      </c>
      <c r="E11" s="17">
        <v>0.95</v>
      </c>
      <c r="F11" s="13">
        <v>1</v>
      </c>
      <c r="G11" s="32"/>
    </row>
    <row r="12" ht="31" customHeight="true" spans="2:7">
      <c r="B12" s="27"/>
      <c r="C12" s="16" t="s">
        <v>179</v>
      </c>
      <c r="D12" s="13">
        <v>0.1</v>
      </c>
      <c r="E12" s="17">
        <v>0.95</v>
      </c>
      <c r="F12" s="13">
        <v>1</v>
      </c>
      <c r="G12" s="32"/>
    </row>
    <row r="13" ht="18.95" customHeight="true" spans="2:7">
      <c r="B13" s="27"/>
      <c r="C13" s="31"/>
      <c r="D13" s="32"/>
      <c r="E13" s="32"/>
      <c r="F13" s="32"/>
      <c r="G13" s="32"/>
    </row>
    <row r="14" ht="18.95" customHeight="true" spans="2:7">
      <c r="B14" s="27"/>
      <c r="C14" s="31"/>
      <c r="D14" s="32"/>
      <c r="E14" s="32"/>
      <c r="F14" s="32"/>
      <c r="G14" s="32"/>
    </row>
    <row r="15" ht="18.95" customHeight="true" spans="2:7">
      <c r="B15" s="27"/>
      <c r="C15" s="31"/>
      <c r="D15" s="32"/>
      <c r="E15" s="32"/>
      <c r="F15" s="32"/>
      <c r="G15" s="32"/>
    </row>
    <row r="16" ht="18.95" customHeight="true" spans="2:7">
      <c r="B16" s="27"/>
      <c r="C16" s="31"/>
      <c r="D16" s="32"/>
      <c r="E16" s="32"/>
      <c r="F16" s="32"/>
      <c r="G16" s="32"/>
    </row>
    <row r="17" ht="18.95" customHeight="true" spans="2:7">
      <c r="B17" s="27"/>
      <c r="C17" s="31"/>
      <c r="D17" s="32"/>
      <c r="E17" s="32"/>
      <c r="F17" s="32"/>
      <c r="G17" s="32"/>
    </row>
    <row r="18" ht="18.95" customHeight="true" spans="2:7">
      <c r="B18" s="27"/>
      <c r="C18" s="31"/>
      <c r="D18" s="32"/>
      <c r="E18" s="32"/>
      <c r="F18" s="32"/>
      <c r="G18" s="32"/>
    </row>
    <row r="19" ht="18.95" customHeight="true" spans="2:7">
      <c r="B19" s="27"/>
      <c r="C19" s="31"/>
      <c r="D19" s="32"/>
      <c r="E19" s="32"/>
      <c r="F19" s="32"/>
      <c r="G19" s="32"/>
    </row>
  </sheetData>
  <mergeCells count="5">
    <mergeCell ref="C7:D7"/>
    <mergeCell ref="F7:G7"/>
    <mergeCell ref="C8:G8"/>
    <mergeCell ref="B9:B19"/>
    <mergeCell ref="B3:G4"/>
  </mergeCells>
  <printOptions horizontalCentered="true"/>
  <pageMargins left="0.0784722222222222" right="0.0784722222222222" top="0.393055555555556" bottom="0.0784722222222222" header="0" footer="0"/>
  <pageSetup paperSize="9" scale="96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topLeftCell="A12" workbookViewId="0">
      <selection activeCell="I28" sqref="I28"/>
    </sheetView>
  </sheetViews>
  <sheetFormatPr defaultColWidth="9" defaultRowHeight="13.5" outlineLevelCol="6"/>
  <cols>
    <col min="1" max="1" width="13.375" style="1" customWidth="true"/>
    <col min="2" max="2" width="22.75" style="1" customWidth="true"/>
    <col min="3" max="3" width="9.125" style="1" customWidth="true"/>
    <col min="4" max="4" width="10.625" style="1" customWidth="true"/>
    <col min="5" max="5" width="11" style="1" customWidth="true"/>
    <col min="6" max="6" width="13.25" style="1" customWidth="true"/>
    <col min="7" max="7" width="11.875" style="1" customWidth="true"/>
    <col min="8" max="16384" width="9" style="1"/>
  </cols>
  <sheetData>
    <row r="1" spans="1:1">
      <c r="A1" s="2" t="s">
        <v>180</v>
      </c>
    </row>
    <row r="2" ht="36.75" customHeight="true" spans="1:7">
      <c r="A2" s="3" t="s">
        <v>181</v>
      </c>
      <c r="B2" s="3"/>
      <c r="C2" s="3"/>
      <c r="D2" s="3"/>
      <c r="E2" s="3"/>
      <c r="F2" s="3"/>
      <c r="G2" s="3"/>
    </row>
    <row r="3" ht="27.75" customHeight="true" spans="1:7">
      <c r="A3" s="4" t="s">
        <v>182</v>
      </c>
      <c r="B3" s="4"/>
      <c r="C3" s="3"/>
      <c r="D3" s="3"/>
      <c r="E3" s="3"/>
      <c r="G3" s="19" t="s">
        <v>3</v>
      </c>
    </row>
    <row r="4" ht="27.75" customHeight="true" spans="1:7">
      <c r="A4" s="5" t="s">
        <v>183</v>
      </c>
      <c r="B4" s="6" t="s">
        <v>184</v>
      </c>
      <c r="C4" s="6"/>
      <c r="D4" s="6"/>
      <c r="E4" s="6" t="s">
        <v>185</v>
      </c>
      <c r="F4" s="6" t="s">
        <v>186</v>
      </c>
      <c r="G4" s="6"/>
    </row>
    <row r="5" ht="27.75" customHeight="true" spans="1:7">
      <c r="A5" s="6" t="s">
        <v>187</v>
      </c>
      <c r="B5" s="7" t="s">
        <v>188</v>
      </c>
      <c r="C5" s="8"/>
      <c r="D5" s="8"/>
      <c r="E5" s="8"/>
      <c r="F5" s="8"/>
      <c r="G5" s="20"/>
    </row>
    <row r="6" ht="27.75" customHeight="true" spans="1:7">
      <c r="A6" s="6"/>
      <c r="B6" s="9"/>
      <c r="C6" s="10"/>
      <c r="D6" s="10"/>
      <c r="E6" s="10"/>
      <c r="F6" s="10"/>
      <c r="G6" s="21"/>
    </row>
    <row r="7" ht="62.25" customHeight="true" spans="1:7">
      <c r="A7" s="6" t="s">
        <v>189</v>
      </c>
      <c r="B7" s="6" t="s">
        <v>190</v>
      </c>
      <c r="C7" s="6"/>
      <c r="D7" s="6"/>
      <c r="E7" s="6"/>
      <c r="F7" s="6"/>
      <c r="G7" s="6"/>
    </row>
    <row r="8" ht="50.25" customHeight="true" spans="1:7">
      <c r="A8" s="6" t="s">
        <v>191</v>
      </c>
      <c r="B8" s="6" t="s">
        <v>192</v>
      </c>
      <c r="C8" s="6"/>
      <c r="D8" s="6"/>
      <c r="E8" s="6"/>
      <c r="F8" s="6"/>
      <c r="G8" s="6"/>
    </row>
    <row r="9" ht="83" customHeight="true" spans="1:7">
      <c r="A9" s="6" t="s">
        <v>193</v>
      </c>
      <c r="B9" s="6" t="s">
        <v>194</v>
      </c>
      <c r="C9" s="6"/>
      <c r="D9" s="6"/>
      <c r="E9" s="6"/>
      <c r="F9" s="6"/>
      <c r="G9" s="6"/>
    </row>
    <row r="10" ht="27" customHeight="true" spans="1:7">
      <c r="A10" s="11" t="s">
        <v>171</v>
      </c>
      <c r="B10" s="6" t="s">
        <v>195</v>
      </c>
      <c r="C10" s="6" t="s">
        <v>173</v>
      </c>
      <c r="D10" s="6" t="s">
        <v>174</v>
      </c>
      <c r="E10" s="6" t="s">
        <v>175</v>
      </c>
      <c r="F10" s="22" t="s">
        <v>176</v>
      </c>
      <c r="G10" s="23"/>
    </row>
    <row r="11" ht="24.75" customHeight="true" spans="1:7">
      <c r="A11" s="11"/>
      <c r="B11" s="12" t="s">
        <v>177</v>
      </c>
      <c r="C11" s="13">
        <v>0.5</v>
      </c>
      <c r="D11" s="14" t="s">
        <v>196</v>
      </c>
      <c r="E11" s="13">
        <v>1</v>
      </c>
      <c r="F11" s="22"/>
      <c r="G11" s="23"/>
    </row>
    <row r="12" ht="24.75" customHeight="true" spans="1:7">
      <c r="A12" s="11"/>
      <c r="B12" s="15" t="s">
        <v>178</v>
      </c>
      <c r="C12" s="13">
        <v>0.3</v>
      </c>
      <c r="D12" s="14" t="s">
        <v>197</v>
      </c>
      <c r="E12" s="13">
        <v>1</v>
      </c>
      <c r="F12" s="22"/>
      <c r="G12" s="23"/>
    </row>
    <row r="13" ht="24.75" customHeight="true" spans="1:7">
      <c r="A13" s="11"/>
      <c r="B13" s="16" t="s">
        <v>179</v>
      </c>
      <c r="C13" s="13">
        <v>0.1</v>
      </c>
      <c r="D13" s="17">
        <v>0.95</v>
      </c>
      <c r="E13" s="13">
        <v>1</v>
      </c>
      <c r="F13" s="22"/>
      <c r="G13" s="23"/>
    </row>
    <row r="14" ht="24.75" customHeight="true" spans="1:7">
      <c r="A14" s="11"/>
      <c r="B14" s="6"/>
      <c r="C14" s="6"/>
      <c r="D14" s="18"/>
      <c r="E14" s="24"/>
      <c r="F14" s="22"/>
      <c r="G14" s="23"/>
    </row>
    <row r="15" ht="24.75" customHeight="true" spans="1:7">
      <c r="A15" s="11"/>
      <c r="B15" s="6"/>
      <c r="C15" s="6"/>
      <c r="D15" s="18"/>
      <c r="E15" s="24"/>
      <c r="F15" s="22"/>
      <c r="G15" s="23"/>
    </row>
    <row r="16" ht="24.75" customHeight="true" spans="1:7">
      <c r="A16" s="11"/>
      <c r="B16" s="6"/>
      <c r="C16" s="6"/>
      <c r="D16" s="18"/>
      <c r="E16" s="24"/>
      <c r="F16" s="22"/>
      <c r="G16" s="23"/>
    </row>
    <row r="17" ht="24.75" customHeight="true" spans="1:7">
      <c r="A17" s="11"/>
      <c r="B17" s="6"/>
      <c r="C17" s="6"/>
      <c r="D17" s="18"/>
      <c r="E17" s="24"/>
      <c r="F17" s="22"/>
      <c r="G17" s="23"/>
    </row>
    <row r="18" ht="24.75" customHeight="true" spans="1:7">
      <c r="A18" s="11"/>
      <c r="B18" s="6"/>
      <c r="C18" s="6"/>
      <c r="D18" s="18"/>
      <c r="E18" s="24"/>
      <c r="F18" s="22"/>
      <c r="G18" s="23"/>
    </row>
    <row r="19" ht="24.75" customHeight="true" spans="1:7">
      <c r="A19" s="11"/>
      <c r="B19" s="6"/>
      <c r="C19" s="6"/>
      <c r="D19" s="18"/>
      <c r="E19" s="24"/>
      <c r="F19" s="22"/>
      <c r="G19" s="23"/>
    </row>
    <row r="20" ht="24.75" customHeight="true" spans="1:7">
      <c r="A20" s="11"/>
      <c r="B20" s="6"/>
      <c r="C20" s="6"/>
      <c r="D20" s="18"/>
      <c r="E20" s="24"/>
      <c r="F20" s="22"/>
      <c r="G20" s="23"/>
    </row>
  </sheetData>
  <mergeCells count="21">
    <mergeCell ref="A2:G2"/>
    <mergeCell ref="A3:B3"/>
    <mergeCell ref="B4:D4"/>
    <mergeCell ref="F4:G4"/>
    <mergeCell ref="B7:G7"/>
    <mergeCell ref="B8:G8"/>
    <mergeCell ref="B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5:A6"/>
    <mergeCell ref="A10:A20"/>
    <mergeCell ref="B5:G6"/>
  </mergeCells>
  <pageMargins left="0.7" right="0.7" top="0.75" bottom="0.75" header="0.3" footer="0.3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3"/>
  <sheetViews>
    <sheetView topLeftCell="A13" workbookViewId="0">
      <selection activeCell="J20" sqref="J20"/>
    </sheetView>
  </sheetViews>
  <sheetFormatPr defaultColWidth="9" defaultRowHeight="13.5" outlineLevelCol="6"/>
  <cols>
    <col min="1" max="1" width="13.375" style="1" customWidth="true"/>
    <col min="2" max="2" width="25.625" style="1" customWidth="true"/>
    <col min="3" max="3" width="11.25" style="1" customWidth="true"/>
    <col min="4" max="4" width="11.75" style="1" customWidth="true"/>
    <col min="5" max="5" width="12.5" style="1" customWidth="true"/>
    <col min="6" max="6" width="13.25" style="1" customWidth="true"/>
    <col min="7" max="7" width="11.875" style="1" customWidth="true"/>
    <col min="8" max="16384" width="9" style="1"/>
  </cols>
  <sheetData>
    <row r="1" spans="1:1">
      <c r="A1" s="2" t="s">
        <v>198</v>
      </c>
    </row>
    <row r="2" ht="43.5" customHeight="true" spans="1:7">
      <c r="A2" s="3" t="s">
        <v>199</v>
      </c>
      <c r="B2" s="3"/>
      <c r="C2" s="3"/>
      <c r="D2" s="3"/>
      <c r="E2" s="3"/>
      <c r="F2" s="3"/>
      <c r="G2" s="3"/>
    </row>
    <row r="3" ht="27.75" customHeight="true" spans="1:7">
      <c r="A3" s="4" t="s">
        <v>182</v>
      </c>
      <c r="B3" s="3"/>
      <c r="C3" s="3"/>
      <c r="D3" s="3"/>
      <c r="E3" s="3"/>
      <c r="G3" s="19" t="s">
        <v>3</v>
      </c>
    </row>
    <row r="4" ht="32.1" customHeight="true" spans="1:7">
      <c r="A4" s="5" t="s">
        <v>183</v>
      </c>
      <c r="B4" s="6" t="s">
        <v>200</v>
      </c>
      <c r="C4" s="6"/>
      <c r="D4" s="6"/>
      <c r="E4" s="6" t="s">
        <v>185</v>
      </c>
      <c r="F4" s="6" t="s">
        <v>186</v>
      </c>
      <c r="G4" s="6"/>
    </row>
    <row r="5" ht="32.1" customHeight="true" spans="1:7">
      <c r="A5" s="6" t="s">
        <v>187</v>
      </c>
      <c r="B5" s="7" t="s">
        <v>201</v>
      </c>
      <c r="C5" s="8"/>
      <c r="D5" s="8"/>
      <c r="E5" s="8"/>
      <c r="F5" s="8"/>
      <c r="G5" s="20"/>
    </row>
    <row r="6" ht="32.1" customHeight="true" spans="1:7">
      <c r="A6" s="6"/>
      <c r="B6" s="9"/>
      <c r="C6" s="10"/>
      <c r="D6" s="10"/>
      <c r="E6" s="10"/>
      <c r="F6" s="10"/>
      <c r="G6" s="21"/>
    </row>
    <row r="7" ht="39" customHeight="true" spans="1:7">
      <c r="A7" s="6" t="s">
        <v>189</v>
      </c>
      <c r="B7" s="6" t="s">
        <v>202</v>
      </c>
      <c r="C7" s="6"/>
      <c r="D7" s="6"/>
      <c r="E7" s="6"/>
      <c r="F7" s="6"/>
      <c r="G7" s="6"/>
    </row>
    <row r="8" ht="32.1" customHeight="true" spans="1:7">
      <c r="A8" s="6" t="s">
        <v>191</v>
      </c>
      <c r="B8" s="6" t="s">
        <v>203</v>
      </c>
      <c r="C8" s="6"/>
      <c r="D8" s="6"/>
      <c r="E8" s="6"/>
      <c r="F8" s="6"/>
      <c r="G8" s="6"/>
    </row>
    <row r="9" ht="32.1" customHeight="true" spans="1:7">
      <c r="A9" s="6" t="s">
        <v>193</v>
      </c>
      <c r="B9" s="6" t="s">
        <v>202</v>
      </c>
      <c r="C9" s="6"/>
      <c r="D9" s="6"/>
      <c r="E9" s="6"/>
      <c r="F9" s="6"/>
      <c r="G9" s="6"/>
    </row>
    <row r="10" ht="32.1" customHeight="true" spans="1:7">
      <c r="A10" s="11" t="s">
        <v>171</v>
      </c>
      <c r="B10" s="6" t="s">
        <v>195</v>
      </c>
      <c r="C10" s="6" t="s">
        <v>173</v>
      </c>
      <c r="D10" s="6" t="s">
        <v>174</v>
      </c>
      <c r="E10" s="6" t="s">
        <v>175</v>
      </c>
      <c r="F10" s="22" t="s">
        <v>176</v>
      </c>
      <c r="G10" s="23"/>
    </row>
    <row r="11" ht="32.1" customHeight="true" spans="1:7">
      <c r="A11" s="11"/>
      <c r="B11" s="12" t="s">
        <v>177</v>
      </c>
      <c r="C11" s="13">
        <v>0.5</v>
      </c>
      <c r="D11" s="14" t="s">
        <v>204</v>
      </c>
      <c r="E11" s="13">
        <v>1</v>
      </c>
      <c r="F11" s="22"/>
      <c r="G11" s="23"/>
    </row>
    <row r="12" ht="32.1" customHeight="true" spans="1:7">
      <c r="A12" s="11"/>
      <c r="B12" s="15" t="s">
        <v>178</v>
      </c>
      <c r="C12" s="13">
        <v>0.3</v>
      </c>
      <c r="D12" s="14" t="s">
        <v>197</v>
      </c>
      <c r="E12" s="13">
        <v>1</v>
      </c>
      <c r="F12" s="22"/>
      <c r="G12" s="23"/>
    </row>
    <row r="13" ht="32.1" customHeight="true" spans="1:7">
      <c r="A13" s="11"/>
      <c r="B13" s="16" t="s">
        <v>179</v>
      </c>
      <c r="C13" s="13">
        <v>0.1</v>
      </c>
      <c r="D13" s="17">
        <v>0.95</v>
      </c>
      <c r="E13" s="13">
        <v>1</v>
      </c>
      <c r="F13" s="22"/>
      <c r="G13" s="23"/>
    </row>
    <row r="14" ht="32.1" customHeight="true" spans="1:7">
      <c r="A14" s="11"/>
      <c r="B14" s="6"/>
      <c r="C14" s="6"/>
      <c r="D14" s="18"/>
      <c r="E14" s="24"/>
      <c r="F14" s="22"/>
      <c r="G14" s="23"/>
    </row>
    <row r="15" ht="32.1" customHeight="true" spans="1:7">
      <c r="A15" s="11"/>
      <c r="B15" s="6"/>
      <c r="C15" s="6"/>
      <c r="D15" s="18"/>
      <c r="E15" s="24"/>
      <c r="F15" s="22"/>
      <c r="G15" s="23"/>
    </row>
    <row r="16" ht="32.1" customHeight="true" spans="1:7">
      <c r="A16" s="11"/>
      <c r="B16" s="6"/>
      <c r="C16" s="6"/>
      <c r="D16" s="18"/>
      <c r="E16" s="24"/>
      <c r="F16" s="22"/>
      <c r="G16" s="23"/>
    </row>
    <row r="17" ht="32.1" customHeight="true" spans="1:7">
      <c r="A17" s="11"/>
      <c r="B17" s="6"/>
      <c r="C17" s="6"/>
      <c r="D17" s="18"/>
      <c r="E17" s="24"/>
      <c r="F17" s="22"/>
      <c r="G17" s="23"/>
    </row>
    <row r="18" ht="32.1" customHeight="true" spans="1:7">
      <c r="A18" s="11"/>
      <c r="B18" s="6"/>
      <c r="C18" s="6"/>
      <c r="D18" s="18"/>
      <c r="E18" s="24"/>
      <c r="F18" s="22"/>
      <c r="G18" s="23"/>
    </row>
    <row r="19" ht="32.1" customHeight="true" spans="1:7">
      <c r="A19" s="11"/>
      <c r="B19" s="6"/>
      <c r="C19" s="6"/>
      <c r="D19" s="18"/>
      <c r="E19" s="24"/>
      <c r="F19" s="22"/>
      <c r="G19" s="23"/>
    </row>
    <row r="20" ht="32.1" customHeight="true" spans="1:7">
      <c r="A20" s="11"/>
      <c r="B20" s="6"/>
      <c r="C20" s="6"/>
      <c r="D20" s="18"/>
      <c r="E20" s="24"/>
      <c r="F20" s="22"/>
      <c r="G20" s="23"/>
    </row>
    <row r="21" ht="32.1" customHeight="true" spans="1:7">
      <c r="A21" s="11"/>
      <c r="B21" s="6"/>
      <c r="C21" s="6"/>
      <c r="D21" s="18"/>
      <c r="E21" s="24"/>
      <c r="F21" s="22"/>
      <c r="G21" s="23"/>
    </row>
    <row r="22" ht="32.1" customHeight="true" spans="1:7">
      <c r="A22" s="11"/>
      <c r="B22" s="6"/>
      <c r="C22" s="6"/>
      <c r="D22" s="18"/>
      <c r="E22" s="24"/>
      <c r="F22" s="22"/>
      <c r="G22" s="23"/>
    </row>
    <row r="23" ht="32.1" customHeight="true" spans="1:7">
      <c r="A23" s="11"/>
      <c r="B23" s="6"/>
      <c r="C23" s="6"/>
      <c r="D23" s="18"/>
      <c r="E23" s="24"/>
      <c r="F23" s="22"/>
      <c r="G23" s="23"/>
    </row>
  </sheetData>
  <mergeCells count="23">
    <mergeCell ref="A2:G2"/>
    <mergeCell ref="B4:D4"/>
    <mergeCell ref="F4:G4"/>
    <mergeCell ref="B7:G7"/>
    <mergeCell ref="B8:G8"/>
    <mergeCell ref="B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A5:A6"/>
    <mergeCell ref="A10:A23"/>
    <mergeCell ref="B5:G6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2"/>
  <sheetViews>
    <sheetView workbookViewId="0">
      <selection activeCell="I23" sqref="I23"/>
    </sheetView>
  </sheetViews>
  <sheetFormatPr defaultColWidth="10" defaultRowHeight="13.5" outlineLevelCol="5"/>
  <cols>
    <col min="1" max="1" width="0.125" customWidth="true"/>
    <col min="2" max="2" width="31.25" customWidth="true"/>
    <col min="3" max="3" width="40.75" customWidth="true"/>
    <col min="4" max="4" width="12.75" customWidth="true"/>
    <col min="5" max="5" width="13.125" customWidth="true"/>
    <col min="6" max="6" width="13.375" customWidth="true"/>
    <col min="7" max="7" width="9.75" customWidth="true"/>
  </cols>
  <sheetData>
    <row r="1" ht="16.35" customHeight="true" spans="1:6">
      <c r="A1" s="25"/>
      <c r="B1" s="85" t="s">
        <v>24</v>
      </c>
      <c r="C1" s="85"/>
      <c r="D1" s="25"/>
      <c r="E1" s="25"/>
      <c r="F1" s="25"/>
    </row>
    <row r="2" ht="16.35" customHeight="true"/>
    <row r="3" ht="16.35" customHeight="true" spans="2:6">
      <c r="B3" s="86" t="s">
        <v>25</v>
      </c>
      <c r="C3" s="86"/>
      <c r="D3" s="86"/>
      <c r="E3" s="86"/>
      <c r="F3" s="86"/>
    </row>
    <row r="4" ht="16.35" customHeight="true" spans="2:6">
      <c r="B4" s="86"/>
      <c r="C4" s="86"/>
      <c r="D4" s="86"/>
      <c r="E4" s="86"/>
      <c r="F4" s="86"/>
    </row>
    <row r="5" ht="16.35" customHeight="true" spans="2:6">
      <c r="B5" s="25"/>
      <c r="C5" s="25"/>
      <c r="D5" s="25"/>
      <c r="E5" s="25"/>
      <c r="F5" s="25"/>
    </row>
    <row r="6" ht="20.65" customHeight="true" spans="2:6">
      <c r="B6" s="25" t="s">
        <v>2</v>
      </c>
      <c r="C6" s="25"/>
      <c r="D6" s="25"/>
      <c r="E6" s="25"/>
      <c r="F6" s="40" t="s">
        <v>3</v>
      </c>
    </row>
    <row r="7" ht="34.5" customHeight="true" spans="2:6">
      <c r="B7" s="71" t="s">
        <v>26</v>
      </c>
      <c r="C7" s="71"/>
      <c r="D7" s="71" t="s">
        <v>27</v>
      </c>
      <c r="E7" s="71"/>
      <c r="F7" s="71"/>
    </row>
    <row r="8" ht="29.25" customHeight="true" spans="2:6">
      <c r="B8" s="87" t="s">
        <v>28</v>
      </c>
      <c r="C8" s="87" t="s">
        <v>29</v>
      </c>
      <c r="D8" s="87" t="s">
        <v>30</v>
      </c>
      <c r="E8" s="87" t="s">
        <v>31</v>
      </c>
      <c r="F8" s="87" t="s">
        <v>32</v>
      </c>
    </row>
    <row r="9" ht="29.25" customHeight="true" spans="2:6">
      <c r="B9" s="46">
        <v>201</v>
      </c>
      <c r="C9" s="46" t="s">
        <v>33</v>
      </c>
      <c r="D9" s="46">
        <f>E9+F9</f>
        <v>1315</v>
      </c>
      <c r="E9" s="46">
        <f>1055+170</f>
        <v>1225</v>
      </c>
      <c r="F9" s="46">
        <v>90</v>
      </c>
    </row>
    <row r="10" ht="29.25" customHeight="true" spans="2:6">
      <c r="B10" s="46">
        <v>203</v>
      </c>
      <c r="C10" s="46" t="s">
        <v>34</v>
      </c>
      <c r="D10" s="46">
        <f t="shared" ref="D10:D20" si="0">E10+F10</f>
        <v>9</v>
      </c>
      <c r="E10" s="46"/>
      <c r="F10" s="46">
        <v>9</v>
      </c>
    </row>
    <row r="11" ht="29.25" customHeight="true" spans="2:6">
      <c r="B11" s="46">
        <v>204</v>
      </c>
      <c r="C11" s="46" t="s">
        <v>35</v>
      </c>
      <c r="D11" s="46">
        <f t="shared" si="0"/>
        <v>22</v>
      </c>
      <c r="E11" s="46"/>
      <c r="F11" s="46">
        <v>22</v>
      </c>
    </row>
    <row r="12" ht="29.25" customHeight="true" spans="2:6">
      <c r="B12" s="46">
        <v>207</v>
      </c>
      <c r="C12" s="46" t="s">
        <v>36</v>
      </c>
      <c r="D12" s="46">
        <f t="shared" si="0"/>
        <v>110</v>
      </c>
      <c r="E12" s="46">
        <v>75</v>
      </c>
      <c r="F12" s="46">
        <v>35</v>
      </c>
    </row>
    <row r="13" ht="29.25" customHeight="true" spans="2:6">
      <c r="B13" s="46">
        <v>208</v>
      </c>
      <c r="C13" s="46" t="s">
        <v>37</v>
      </c>
      <c r="D13" s="46">
        <f t="shared" si="0"/>
        <v>800</v>
      </c>
      <c r="E13" s="46">
        <v>500</v>
      </c>
      <c r="F13" s="46">
        <v>300</v>
      </c>
    </row>
    <row r="14" ht="29.25" customHeight="true" spans="2:6">
      <c r="B14" s="46">
        <v>210</v>
      </c>
      <c r="C14" s="46" t="s">
        <v>38</v>
      </c>
      <c r="D14" s="46">
        <f t="shared" si="0"/>
        <v>212</v>
      </c>
      <c r="E14" s="46">
        <v>182</v>
      </c>
      <c r="F14" s="46">
        <v>30</v>
      </c>
    </row>
    <row r="15" ht="29.25" customHeight="true" spans="2:6">
      <c r="B15" s="46">
        <v>212</v>
      </c>
      <c r="C15" s="46" t="s">
        <v>39</v>
      </c>
      <c r="D15" s="46">
        <f t="shared" si="0"/>
        <v>420</v>
      </c>
      <c r="E15" s="46">
        <v>142</v>
      </c>
      <c r="F15" s="46">
        <v>278</v>
      </c>
    </row>
    <row r="16" ht="29.25" customHeight="true" spans="2:6">
      <c r="B16" s="46">
        <v>213</v>
      </c>
      <c r="C16" s="46" t="s">
        <v>40</v>
      </c>
      <c r="D16" s="46">
        <f t="shared" si="0"/>
        <v>1117</v>
      </c>
      <c r="E16" s="46">
        <f>410+100</f>
        <v>510</v>
      </c>
      <c r="F16" s="46">
        <v>607</v>
      </c>
    </row>
    <row r="17" ht="29.25" customHeight="true" spans="2:6">
      <c r="B17" s="46">
        <v>214</v>
      </c>
      <c r="C17" s="46" t="s">
        <v>41</v>
      </c>
      <c r="D17" s="46">
        <f t="shared" si="0"/>
        <v>160</v>
      </c>
      <c r="E17" s="46"/>
      <c r="F17" s="46">
        <v>160</v>
      </c>
    </row>
    <row r="18" ht="29.25" customHeight="true" spans="2:6">
      <c r="B18" s="46">
        <v>221</v>
      </c>
      <c r="C18" s="46" t="s">
        <v>42</v>
      </c>
      <c r="D18" s="46">
        <f t="shared" si="0"/>
        <v>113</v>
      </c>
      <c r="E18" s="46">
        <v>113</v>
      </c>
      <c r="F18" s="46"/>
    </row>
    <row r="19" ht="29.25" customHeight="true" spans="2:6">
      <c r="B19" s="46">
        <v>224</v>
      </c>
      <c r="C19" s="46" t="s">
        <v>43</v>
      </c>
      <c r="D19" s="46">
        <f t="shared" si="0"/>
        <v>10</v>
      </c>
      <c r="E19" s="46"/>
      <c r="F19" s="46">
        <v>10</v>
      </c>
    </row>
    <row r="20" ht="29.25" customHeight="true" spans="2:6">
      <c r="B20" s="47">
        <v>229</v>
      </c>
      <c r="C20" s="47" t="s">
        <v>44</v>
      </c>
      <c r="D20" s="46">
        <f t="shared" si="0"/>
        <v>60</v>
      </c>
      <c r="E20" s="47"/>
      <c r="F20" s="47">
        <v>60</v>
      </c>
    </row>
    <row r="21" ht="29.25" customHeight="true" spans="2:6">
      <c r="B21" s="47" t="s">
        <v>45</v>
      </c>
      <c r="C21" s="47"/>
      <c r="D21" s="47">
        <f>D9+D10+D11+D12+D13+D14+D15+D16+D17+D18+D19+D20</f>
        <v>4348</v>
      </c>
      <c r="E21" s="47">
        <f>E9+E10+E11+E12+E13+E14+E15+E16+E17+E18+E19+E20</f>
        <v>2747</v>
      </c>
      <c r="F21" s="47">
        <f>F9+F10+F11+F12+F13+F14+F15+F16+F17+F18+F19+F20</f>
        <v>1601</v>
      </c>
    </row>
    <row r="22" ht="23.25" customHeight="true" spans="2:6">
      <c r="B22" s="88" t="s">
        <v>46</v>
      </c>
      <c r="C22" s="88"/>
      <c r="D22" s="88"/>
      <c r="E22" s="88"/>
      <c r="F22" s="88"/>
    </row>
  </sheetData>
  <mergeCells count="5">
    <mergeCell ref="B1:C1"/>
    <mergeCell ref="B7:C7"/>
    <mergeCell ref="D7:F7"/>
    <mergeCell ref="B22:F22"/>
    <mergeCell ref="B3:F4"/>
  </mergeCells>
  <printOptions horizontalCentered="true"/>
  <pageMargins left="0.0784722222222222" right="0.0784722222222222" top="0.393055555555556" bottom="0.0784722222222222" header="0" footer="0"/>
  <pageSetup paperSize="9" scale="9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2"/>
  <sheetViews>
    <sheetView topLeftCell="B6" workbookViewId="0">
      <selection activeCell="H19" sqref="H19"/>
    </sheetView>
  </sheetViews>
  <sheetFormatPr defaultColWidth="10" defaultRowHeight="13.5" outlineLevelCol="5"/>
  <cols>
    <col min="1" max="1" width="0.25" customWidth="true"/>
    <col min="2" max="2" width="12.75" customWidth="true"/>
    <col min="3" max="3" width="36.125" customWidth="true"/>
    <col min="4" max="4" width="17.125" customWidth="true"/>
    <col min="5" max="5" width="16.5" customWidth="true"/>
    <col min="6" max="6" width="17.5" customWidth="true"/>
    <col min="7" max="7" width="9.75" customWidth="true"/>
  </cols>
  <sheetData>
    <row r="1" ht="18.2" customHeight="true" spans="1:6">
      <c r="A1" s="25"/>
      <c r="B1" s="72" t="s">
        <v>47</v>
      </c>
      <c r="C1" s="62"/>
      <c r="D1" s="62"/>
      <c r="E1" s="62"/>
      <c r="F1" s="62"/>
    </row>
    <row r="2" ht="16.35" customHeight="true"/>
    <row r="3" ht="16.35" customHeight="true" spans="2:6">
      <c r="B3" s="66" t="s">
        <v>48</v>
      </c>
      <c r="C3" s="66"/>
      <c r="D3" s="66"/>
      <c r="E3" s="66"/>
      <c r="F3" s="66"/>
    </row>
    <row r="4" ht="16.35" customHeight="true" spans="2:6">
      <c r="B4" s="66"/>
      <c r="C4" s="66"/>
      <c r="D4" s="66"/>
      <c r="E4" s="66"/>
      <c r="F4" s="66"/>
    </row>
    <row r="5" ht="16.35" customHeight="true" spans="2:6">
      <c r="B5" s="62"/>
      <c r="C5" s="62"/>
      <c r="D5" s="62"/>
      <c r="E5" s="62"/>
      <c r="F5" s="62"/>
    </row>
    <row r="6" ht="19.9" customHeight="true" spans="2:6">
      <c r="B6" s="62" t="s">
        <v>2</v>
      </c>
      <c r="C6" s="62"/>
      <c r="D6" s="62"/>
      <c r="E6" s="62"/>
      <c r="F6" s="40" t="s">
        <v>3</v>
      </c>
    </row>
    <row r="7" ht="36.2" customHeight="true" spans="2:6">
      <c r="B7" s="67" t="s">
        <v>49</v>
      </c>
      <c r="C7" s="67"/>
      <c r="D7" s="67" t="s">
        <v>50</v>
      </c>
      <c r="E7" s="67"/>
      <c r="F7" s="67"/>
    </row>
    <row r="8" ht="27.6" customHeight="true" spans="2:6">
      <c r="B8" s="67" t="s">
        <v>51</v>
      </c>
      <c r="C8" s="67" t="s">
        <v>29</v>
      </c>
      <c r="D8" s="67" t="s">
        <v>30</v>
      </c>
      <c r="E8" s="67" t="s">
        <v>52</v>
      </c>
      <c r="F8" s="67" t="s">
        <v>53</v>
      </c>
    </row>
    <row r="9" ht="27.6" customHeight="true" spans="2:6">
      <c r="B9" s="73" t="s">
        <v>54</v>
      </c>
      <c r="C9" s="74" t="s">
        <v>55</v>
      </c>
      <c r="D9" s="67">
        <f>E9+F9</f>
        <v>2569</v>
      </c>
      <c r="E9" s="67">
        <f>E10+E11+E12+E13+E14+E15+E16+E17+E18</f>
        <v>2569</v>
      </c>
      <c r="F9" s="67"/>
    </row>
    <row r="10" ht="27.6" customHeight="true" spans="2:6">
      <c r="B10" s="73" t="s">
        <v>56</v>
      </c>
      <c r="C10" s="74" t="s">
        <v>57</v>
      </c>
      <c r="D10" s="67">
        <f t="shared" ref="D10:D41" si="0">E10+F10</f>
        <v>502</v>
      </c>
      <c r="E10" s="67">
        <v>502</v>
      </c>
      <c r="F10" s="67"/>
    </row>
    <row r="11" ht="27.6" customHeight="true" spans="2:6">
      <c r="B11" s="73" t="s">
        <v>58</v>
      </c>
      <c r="C11" s="74" t="s">
        <v>59</v>
      </c>
      <c r="D11" s="67">
        <f t="shared" si="0"/>
        <v>207</v>
      </c>
      <c r="E11" s="67">
        <v>207</v>
      </c>
      <c r="F11" s="67"/>
    </row>
    <row r="12" ht="27.6" customHeight="true" spans="2:6">
      <c r="B12" s="73" t="s">
        <v>60</v>
      </c>
      <c r="C12" s="74" t="s">
        <v>61</v>
      </c>
      <c r="D12" s="67">
        <f t="shared" si="0"/>
        <v>38</v>
      </c>
      <c r="E12" s="67">
        <v>38</v>
      </c>
      <c r="F12" s="67"/>
    </row>
    <row r="13" ht="27.6" customHeight="true" spans="2:6">
      <c r="B13" s="73" t="s">
        <v>62</v>
      </c>
      <c r="C13" s="74" t="s">
        <v>63</v>
      </c>
      <c r="D13" s="67">
        <f t="shared" si="0"/>
        <v>476</v>
      </c>
      <c r="E13" s="67">
        <v>476</v>
      </c>
      <c r="F13" s="67"/>
    </row>
    <row r="14" ht="27.6" customHeight="true" spans="2:6">
      <c r="B14" s="73" t="s">
        <v>64</v>
      </c>
      <c r="C14" s="74" t="s">
        <v>65</v>
      </c>
      <c r="D14" s="67">
        <f t="shared" si="0"/>
        <v>150</v>
      </c>
      <c r="E14" s="67">
        <v>150</v>
      </c>
      <c r="F14" s="67"/>
    </row>
    <row r="15" ht="27.6" customHeight="true" spans="2:6">
      <c r="B15" s="73" t="s">
        <v>66</v>
      </c>
      <c r="C15" s="74" t="s">
        <v>67</v>
      </c>
      <c r="D15" s="67">
        <f t="shared" si="0"/>
        <v>70</v>
      </c>
      <c r="E15" s="67">
        <v>70</v>
      </c>
      <c r="F15" s="67"/>
    </row>
    <row r="16" ht="27.6" customHeight="true" spans="2:6">
      <c r="B16" s="73" t="s">
        <v>68</v>
      </c>
      <c r="C16" s="74" t="s">
        <v>69</v>
      </c>
      <c r="D16" s="67">
        <f t="shared" si="0"/>
        <v>96</v>
      </c>
      <c r="E16" s="67">
        <v>96</v>
      </c>
      <c r="F16" s="67"/>
    </row>
    <row r="17" ht="27.6" customHeight="true" spans="2:6">
      <c r="B17" s="73" t="s">
        <v>70</v>
      </c>
      <c r="C17" s="74" t="s">
        <v>71</v>
      </c>
      <c r="D17" s="67">
        <f t="shared" si="0"/>
        <v>113</v>
      </c>
      <c r="E17" s="67">
        <v>113</v>
      </c>
      <c r="F17" s="67"/>
    </row>
    <row r="18" ht="27.6" customHeight="true" spans="2:6">
      <c r="B18" s="73" t="s">
        <v>72</v>
      </c>
      <c r="C18" s="74" t="s">
        <v>73</v>
      </c>
      <c r="D18" s="67">
        <f t="shared" si="0"/>
        <v>917</v>
      </c>
      <c r="E18" s="67">
        <f>782+53-200+12+270</f>
        <v>917</v>
      </c>
      <c r="F18" s="67"/>
    </row>
    <row r="19" ht="27.6" customHeight="true" spans="2:6">
      <c r="B19" s="73" t="s">
        <v>74</v>
      </c>
      <c r="C19" s="74" t="s">
        <v>75</v>
      </c>
      <c r="D19" s="67">
        <f t="shared" si="0"/>
        <v>178</v>
      </c>
      <c r="E19" s="67"/>
      <c r="F19" s="67">
        <f>F20+F21+F22+F23+F24+F25+F26+F27+F28+F29+F30+F31+F32+F33+F34+F35+F36</f>
        <v>178</v>
      </c>
    </row>
    <row r="20" ht="27.6" customHeight="true" spans="2:6">
      <c r="B20" s="73" t="s">
        <v>76</v>
      </c>
      <c r="C20" s="74" t="s">
        <v>77</v>
      </c>
      <c r="D20" s="67">
        <f t="shared" si="0"/>
        <v>38</v>
      </c>
      <c r="E20" s="67"/>
      <c r="F20" s="67">
        <v>38</v>
      </c>
    </row>
    <row r="21" ht="27.6" customHeight="true" spans="2:6">
      <c r="B21" s="73" t="s">
        <v>78</v>
      </c>
      <c r="C21" s="74" t="s">
        <v>79</v>
      </c>
      <c r="D21" s="67">
        <f t="shared" si="0"/>
        <v>5</v>
      </c>
      <c r="E21" s="67"/>
      <c r="F21" s="67">
        <v>5</v>
      </c>
    </row>
    <row r="22" ht="27" customHeight="true" spans="2:6">
      <c r="B22" s="73" t="s">
        <v>80</v>
      </c>
      <c r="C22" s="75" t="s">
        <v>81</v>
      </c>
      <c r="D22" s="67">
        <f t="shared" si="0"/>
        <v>11</v>
      </c>
      <c r="E22" s="83"/>
      <c r="F22" s="83">
        <v>11</v>
      </c>
    </row>
    <row r="23" ht="27" customHeight="true" spans="2:6">
      <c r="B23" s="73" t="s">
        <v>82</v>
      </c>
      <c r="C23" s="76" t="s">
        <v>83</v>
      </c>
      <c r="D23" s="67">
        <f t="shared" si="0"/>
        <v>4</v>
      </c>
      <c r="E23" s="56"/>
      <c r="F23" s="56">
        <v>4</v>
      </c>
    </row>
    <row r="24" ht="27" customHeight="true" spans="2:6">
      <c r="B24" s="73" t="s">
        <v>84</v>
      </c>
      <c r="C24" s="76" t="s">
        <v>85</v>
      </c>
      <c r="D24" s="67">
        <f t="shared" si="0"/>
        <v>8</v>
      </c>
      <c r="E24" s="56"/>
      <c r="F24" s="56">
        <v>8</v>
      </c>
    </row>
    <row r="25" ht="27" customHeight="true" spans="2:6">
      <c r="B25" s="73" t="s">
        <v>86</v>
      </c>
      <c r="C25" s="76" t="s">
        <v>87</v>
      </c>
      <c r="D25" s="67">
        <f t="shared" si="0"/>
        <v>30</v>
      </c>
      <c r="E25" s="56"/>
      <c r="F25" s="56">
        <v>30</v>
      </c>
    </row>
    <row r="26" ht="27" customHeight="true" spans="2:6">
      <c r="B26" s="73" t="s">
        <v>88</v>
      </c>
      <c r="C26" s="76" t="s">
        <v>89</v>
      </c>
      <c r="D26" s="67">
        <f t="shared" si="0"/>
        <v>0</v>
      </c>
      <c r="E26" s="56"/>
      <c r="F26" s="56"/>
    </row>
    <row r="27" ht="27" customHeight="true" spans="2:6">
      <c r="B27" s="73" t="s">
        <v>90</v>
      </c>
      <c r="C27" s="76" t="s">
        <v>91</v>
      </c>
      <c r="D27" s="67">
        <f t="shared" si="0"/>
        <v>6</v>
      </c>
      <c r="E27" s="56"/>
      <c r="F27" s="56">
        <v>6</v>
      </c>
    </row>
    <row r="28" ht="27" customHeight="true" spans="2:6">
      <c r="B28" s="73" t="s">
        <v>92</v>
      </c>
      <c r="C28" s="76" t="s">
        <v>93</v>
      </c>
      <c r="D28" s="67">
        <f t="shared" si="0"/>
        <v>8</v>
      </c>
      <c r="E28" s="56"/>
      <c r="F28" s="56">
        <v>8</v>
      </c>
    </row>
    <row r="29" ht="27" customHeight="true" spans="2:6">
      <c r="B29" s="73" t="s">
        <v>94</v>
      </c>
      <c r="C29" s="76" t="s">
        <v>95</v>
      </c>
      <c r="D29" s="67">
        <f t="shared" si="0"/>
        <v>2</v>
      </c>
      <c r="E29" s="56"/>
      <c r="F29" s="56">
        <v>2</v>
      </c>
    </row>
    <row r="30" ht="27" customHeight="true" spans="2:6">
      <c r="B30" s="73" t="s">
        <v>96</v>
      </c>
      <c r="C30" s="76" t="s">
        <v>97</v>
      </c>
      <c r="D30" s="67">
        <f t="shared" si="0"/>
        <v>4</v>
      </c>
      <c r="E30" s="56"/>
      <c r="F30" s="56">
        <v>4</v>
      </c>
    </row>
    <row r="31" ht="27" customHeight="true" spans="2:6">
      <c r="B31" s="73" t="s">
        <v>98</v>
      </c>
      <c r="C31" s="76" t="s">
        <v>99</v>
      </c>
      <c r="D31" s="67">
        <f t="shared" si="0"/>
        <v>19</v>
      </c>
      <c r="E31" s="56"/>
      <c r="F31" s="56">
        <v>19</v>
      </c>
    </row>
    <row r="32" ht="27" customHeight="true" spans="2:6">
      <c r="B32" s="73" t="s">
        <v>100</v>
      </c>
      <c r="C32" s="76" t="s">
        <v>101</v>
      </c>
      <c r="D32" s="67">
        <f t="shared" si="0"/>
        <v>19</v>
      </c>
      <c r="E32" s="56"/>
      <c r="F32" s="56">
        <v>19</v>
      </c>
    </row>
    <row r="33" ht="27" customHeight="true" spans="2:6">
      <c r="B33" s="73" t="s">
        <v>102</v>
      </c>
      <c r="C33" s="76" t="s">
        <v>103</v>
      </c>
      <c r="D33" s="67">
        <f t="shared" si="0"/>
        <v>15</v>
      </c>
      <c r="E33" s="56"/>
      <c r="F33" s="56">
        <v>15</v>
      </c>
    </row>
    <row r="34" ht="27" customHeight="true" spans="2:6">
      <c r="B34" s="73" t="s">
        <v>104</v>
      </c>
      <c r="C34" s="76" t="s">
        <v>105</v>
      </c>
      <c r="D34" s="67">
        <f t="shared" si="0"/>
        <v>9</v>
      </c>
      <c r="E34" s="56"/>
      <c r="F34" s="56">
        <v>9</v>
      </c>
    </row>
    <row r="35" ht="27" customHeight="true" spans="2:6">
      <c r="B35" s="73" t="s">
        <v>106</v>
      </c>
      <c r="C35" s="76" t="s">
        <v>107</v>
      </c>
      <c r="D35" s="67">
        <f t="shared" si="0"/>
        <v>0</v>
      </c>
      <c r="E35" s="56"/>
      <c r="F35" s="56"/>
    </row>
    <row r="36" ht="27" customHeight="true" spans="2:6">
      <c r="B36" s="73" t="s">
        <v>108</v>
      </c>
      <c r="C36" s="76" t="s">
        <v>109</v>
      </c>
      <c r="D36" s="67">
        <f t="shared" si="0"/>
        <v>0</v>
      </c>
      <c r="E36" s="56"/>
      <c r="F36" s="56"/>
    </row>
    <row r="37" ht="27" customHeight="true" spans="2:6">
      <c r="B37" s="73" t="s">
        <v>110</v>
      </c>
      <c r="C37" s="76" t="s">
        <v>111</v>
      </c>
      <c r="D37" s="67">
        <f t="shared" si="0"/>
        <v>0</v>
      </c>
      <c r="E37" s="56">
        <f>E38+E39+E40+E41</f>
        <v>0</v>
      </c>
      <c r="F37" s="56"/>
    </row>
    <row r="38" ht="27" customHeight="true" spans="2:6">
      <c r="B38" s="73" t="s">
        <v>112</v>
      </c>
      <c r="C38" s="76" t="s">
        <v>113</v>
      </c>
      <c r="D38" s="67">
        <f t="shared" si="0"/>
        <v>0</v>
      </c>
      <c r="E38" s="55"/>
      <c r="F38" s="56"/>
    </row>
    <row r="39" ht="27" customHeight="true" spans="2:6">
      <c r="B39" s="73" t="s">
        <v>114</v>
      </c>
      <c r="C39" s="76" t="s">
        <v>115</v>
      </c>
      <c r="D39" s="67">
        <f t="shared" si="0"/>
        <v>0</v>
      </c>
      <c r="E39" s="55"/>
      <c r="F39" s="56"/>
    </row>
    <row r="40" ht="27" customHeight="true" spans="2:6">
      <c r="B40" s="77" t="s">
        <v>116</v>
      </c>
      <c r="C40" s="78" t="s">
        <v>117</v>
      </c>
      <c r="D40" s="67">
        <f t="shared" si="0"/>
        <v>0</v>
      </c>
      <c r="E40" s="55"/>
      <c r="F40" s="56"/>
    </row>
    <row r="41" ht="27" customHeight="true" spans="2:6">
      <c r="B41" s="79" t="s">
        <v>118</v>
      </c>
      <c r="C41" s="80" t="s">
        <v>119</v>
      </c>
      <c r="D41" s="81">
        <f t="shared" si="0"/>
        <v>0</v>
      </c>
      <c r="E41" s="84"/>
      <c r="F41" s="84"/>
    </row>
    <row r="42" ht="30" customHeight="true" spans="2:6">
      <c r="B42" s="82" t="s">
        <v>120</v>
      </c>
      <c r="C42" s="56"/>
      <c r="D42" s="56">
        <f>D37+D19+D9</f>
        <v>2747</v>
      </c>
      <c r="E42" s="56">
        <f>E37+E19+E9</f>
        <v>2569</v>
      </c>
      <c r="F42" s="56">
        <f>F37+F19+F9</f>
        <v>178</v>
      </c>
    </row>
  </sheetData>
  <mergeCells count="3">
    <mergeCell ref="B7:C7"/>
    <mergeCell ref="D7:F7"/>
    <mergeCell ref="B3:F4"/>
  </mergeCells>
  <printOptions horizontalCentered="true"/>
  <pageMargins left="0.0784722222222222" right="0.0784722222222222" top="0.393055555555556" bottom="0.0784722222222222" header="0" footer="0"/>
  <pageSetup paperSize="9" scale="7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9"/>
  <sheetViews>
    <sheetView workbookViewId="0">
      <selection activeCell="G16" sqref="G16"/>
    </sheetView>
  </sheetViews>
  <sheetFormatPr defaultColWidth="10" defaultRowHeight="13.5" outlineLevelCol="6"/>
  <cols>
    <col min="1" max="1" width="0.375" customWidth="true"/>
    <col min="2" max="3" width="15.25" customWidth="true"/>
    <col min="4" max="4" width="15.5" customWidth="true"/>
    <col min="5" max="5" width="18" customWidth="true"/>
    <col min="6" max="6" width="16.125" customWidth="true"/>
    <col min="7" max="7" width="19" customWidth="true"/>
    <col min="8" max="8" width="9.75" customWidth="true"/>
  </cols>
  <sheetData>
    <row r="1" ht="16.35" customHeight="true" spans="1:2">
      <c r="A1" s="25"/>
      <c r="B1" s="2" t="s">
        <v>121</v>
      </c>
    </row>
    <row r="2" ht="16.35" customHeight="true" spans="2:7">
      <c r="B2" s="58" t="s">
        <v>122</v>
      </c>
      <c r="C2" s="58"/>
      <c r="D2" s="58"/>
      <c r="E2" s="58"/>
      <c r="F2" s="58"/>
      <c r="G2" s="58"/>
    </row>
    <row r="3" ht="16.35" customHeight="true" spans="2:7">
      <c r="B3" s="58"/>
      <c r="C3" s="58"/>
      <c r="D3" s="58"/>
      <c r="E3" s="58"/>
      <c r="F3" s="58"/>
      <c r="G3" s="58"/>
    </row>
    <row r="4" ht="16.35" customHeight="true" spans="2:7">
      <c r="B4" s="58"/>
      <c r="C4" s="58"/>
      <c r="D4" s="58"/>
      <c r="E4" s="58"/>
      <c r="F4" s="58"/>
      <c r="G4" s="58"/>
    </row>
    <row r="5" ht="20.65" customHeight="true" spans="2:7">
      <c r="B5" t="s">
        <v>2</v>
      </c>
      <c r="G5" s="40" t="s">
        <v>3</v>
      </c>
    </row>
    <row r="6" ht="38.85" customHeight="true" spans="2:7">
      <c r="B6" s="71" t="s">
        <v>27</v>
      </c>
      <c r="C6" s="71"/>
      <c r="D6" s="71"/>
      <c r="E6" s="71"/>
      <c r="F6" s="71"/>
      <c r="G6" s="71"/>
    </row>
    <row r="7" ht="36.2" customHeight="true" spans="2:7">
      <c r="B7" s="71" t="s">
        <v>8</v>
      </c>
      <c r="C7" s="71" t="s">
        <v>123</v>
      </c>
      <c r="D7" s="71" t="s">
        <v>124</v>
      </c>
      <c r="E7" s="71"/>
      <c r="F7" s="71"/>
      <c r="G7" s="71" t="s">
        <v>125</v>
      </c>
    </row>
    <row r="8" ht="36.2" customHeight="true" spans="2:7">
      <c r="B8" s="71"/>
      <c r="C8" s="71"/>
      <c r="D8" s="71" t="s">
        <v>126</v>
      </c>
      <c r="E8" s="71" t="s">
        <v>127</v>
      </c>
      <c r="F8" s="71" t="s">
        <v>128</v>
      </c>
      <c r="G8" s="71"/>
    </row>
    <row r="9" ht="25.9" customHeight="true" spans="2:7">
      <c r="B9" s="34">
        <v>13</v>
      </c>
      <c r="C9" s="34">
        <v>0</v>
      </c>
      <c r="D9" s="34">
        <f>13</f>
        <v>13</v>
      </c>
      <c r="E9" s="34">
        <v>0</v>
      </c>
      <c r="F9" s="34">
        <v>9</v>
      </c>
      <c r="G9" s="34">
        <v>4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true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"/>
  <sheetViews>
    <sheetView topLeftCell="B1" workbookViewId="0">
      <selection activeCell="H11" sqref="H11"/>
    </sheetView>
  </sheetViews>
  <sheetFormatPr defaultColWidth="10" defaultRowHeight="13.5" outlineLevelCol="5"/>
  <cols>
    <col min="1" max="1" width="0.375" customWidth="true"/>
    <col min="2" max="2" width="11.5" customWidth="true"/>
    <col min="3" max="3" width="36.5" customWidth="true"/>
    <col min="4" max="4" width="15.375" customWidth="true"/>
    <col min="5" max="5" width="14.75" customWidth="true"/>
    <col min="6" max="6" width="15.375" customWidth="true"/>
    <col min="7" max="7" width="9.75" customWidth="true"/>
  </cols>
  <sheetData>
    <row r="1" ht="16.35" customHeight="true" spans="1:6">
      <c r="A1" s="25"/>
      <c r="B1" s="65" t="s">
        <v>129</v>
      </c>
      <c r="C1" s="62"/>
      <c r="D1" s="62"/>
      <c r="E1" s="62"/>
      <c r="F1" s="62"/>
    </row>
    <row r="2" ht="16.35" customHeight="true"/>
    <row r="3" ht="24.95" customHeight="true" spans="2:6">
      <c r="B3" s="66" t="s">
        <v>130</v>
      </c>
      <c r="C3" s="66"/>
      <c r="D3" s="66"/>
      <c r="E3" s="66"/>
      <c r="F3" s="66"/>
    </row>
    <row r="4" ht="26.65" customHeight="true" spans="2:6">
      <c r="B4" s="66"/>
      <c r="C4" s="66"/>
      <c r="D4" s="66"/>
      <c r="E4" s="66"/>
      <c r="F4" s="66"/>
    </row>
    <row r="5" ht="16.35" customHeight="true" spans="2:6">
      <c r="B5" s="62"/>
      <c r="C5" s="62"/>
      <c r="D5" s="62"/>
      <c r="E5" s="62"/>
      <c r="F5" s="62"/>
    </row>
    <row r="6" ht="21.6" customHeight="true" spans="2:6">
      <c r="B6" s="62" t="s">
        <v>2</v>
      </c>
      <c r="C6" s="62"/>
      <c r="D6" s="62"/>
      <c r="E6" s="62"/>
      <c r="F6" s="40" t="s">
        <v>3</v>
      </c>
    </row>
    <row r="7" ht="33.6" customHeight="true" spans="2:6">
      <c r="B7" s="67" t="s">
        <v>28</v>
      </c>
      <c r="C7" s="67" t="s">
        <v>29</v>
      </c>
      <c r="D7" s="67" t="s">
        <v>131</v>
      </c>
      <c r="E7" s="67"/>
      <c r="F7" s="67"/>
    </row>
    <row r="8" ht="31.15" customHeight="true" spans="2:6">
      <c r="B8" s="67"/>
      <c r="C8" s="67"/>
      <c r="D8" s="67" t="s">
        <v>30</v>
      </c>
      <c r="E8" s="67" t="s">
        <v>31</v>
      </c>
      <c r="F8" s="67" t="s">
        <v>32</v>
      </c>
    </row>
    <row r="9" ht="16.35" customHeight="true" spans="2:6">
      <c r="B9" s="68" t="s">
        <v>132</v>
      </c>
      <c r="C9" s="69" t="s">
        <v>132</v>
      </c>
      <c r="D9" s="39"/>
      <c r="E9" s="39"/>
      <c r="F9" s="39"/>
    </row>
    <row r="10" spans="2:6">
      <c r="B10" s="70" t="s">
        <v>133</v>
      </c>
      <c r="C10" s="70"/>
      <c r="D10" s="70"/>
      <c r="E10" s="70"/>
      <c r="F10" s="70"/>
    </row>
  </sheetData>
  <mergeCells count="5">
    <mergeCell ref="D7:F7"/>
    <mergeCell ref="B10:F10"/>
    <mergeCell ref="B7:B8"/>
    <mergeCell ref="C7:C8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8"/>
  <sheetViews>
    <sheetView workbookViewId="0">
      <selection activeCell="J14" sqref="J14"/>
    </sheetView>
  </sheetViews>
  <sheetFormatPr defaultColWidth="10" defaultRowHeight="13.5" outlineLevelCol="5"/>
  <cols>
    <col min="1" max="1" width="0.875" customWidth="true"/>
    <col min="2" max="2" width="0.125" customWidth="true"/>
    <col min="3" max="3" width="26" customWidth="true"/>
    <col min="4" max="4" width="16.875" customWidth="true"/>
    <col min="5" max="5" width="26.625" customWidth="true"/>
    <col min="6" max="6" width="17.375" customWidth="true"/>
    <col min="7" max="9" width="9.75" customWidth="true"/>
  </cols>
  <sheetData>
    <row r="1" ht="16.35" customHeight="true" spans="1:3">
      <c r="A1" s="25"/>
      <c r="C1" s="2" t="s">
        <v>134</v>
      </c>
    </row>
    <row r="2" ht="16.35" customHeight="true"/>
    <row r="3" ht="16.35" customHeight="true" spans="3:6">
      <c r="C3" s="58" t="s">
        <v>135</v>
      </c>
      <c r="D3" s="58"/>
      <c r="E3" s="58"/>
      <c r="F3" s="58"/>
    </row>
    <row r="4" ht="16.35" customHeight="true" spans="3:6">
      <c r="C4" s="58"/>
      <c r="D4" s="58"/>
      <c r="E4" s="58"/>
      <c r="F4" s="58"/>
    </row>
    <row r="5" ht="16.35" customHeight="true"/>
    <row r="6" ht="23.25" customHeight="true" spans="3:6">
      <c r="C6" t="s">
        <v>2</v>
      </c>
      <c r="F6" s="64" t="s">
        <v>3</v>
      </c>
    </row>
    <row r="7" ht="34.5" customHeight="true" spans="3:6">
      <c r="C7" s="59" t="s">
        <v>4</v>
      </c>
      <c r="D7" s="59"/>
      <c r="E7" s="59" t="s">
        <v>5</v>
      </c>
      <c r="F7" s="59"/>
    </row>
    <row r="8" ht="32.85" customHeight="true" spans="3:6">
      <c r="C8" s="59" t="s">
        <v>6</v>
      </c>
      <c r="D8" s="59" t="s">
        <v>7</v>
      </c>
      <c r="E8" s="59" t="s">
        <v>6</v>
      </c>
      <c r="F8" s="59" t="s">
        <v>7</v>
      </c>
    </row>
    <row r="9" ht="24.95" customHeight="true" spans="3:6">
      <c r="C9" s="60" t="s">
        <v>22</v>
      </c>
      <c r="D9" s="61"/>
      <c r="E9" s="60" t="s">
        <v>23</v>
      </c>
      <c r="F9" s="61"/>
    </row>
    <row r="10" ht="20.65" customHeight="true" spans="2:6">
      <c r="B10" s="62" t="s">
        <v>136</v>
      </c>
      <c r="C10" s="63" t="s">
        <v>14</v>
      </c>
      <c r="D10" s="61">
        <v>4348</v>
      </c>
      <c r="E10" s="63">
        <v>4348</v>
      </c>
      <c r="F10" s="61">
        <v>4348</v>
      </c>
    </row>
    <row r="11" ht="20.65" customHeight="true" spans="2:6">
      <c r="B11" s="62"/>
      <c r="C11" s="63" t="s">
        <v>15</v>
      </c>
      <c r="D11" s="61"/>
      <c r="E11" s="63"/>
      <c r="F11" s="61"/>
    </row>
    <row r="12" ht="20.65" customHeight="true" spans="2:6">
      <c r="B12" s="62"/>
      <c r="C12" s="63" t="s">
        <v>16</v>
      </c>
      <c r="D12" s="61"/>
      <c r="E12" s="63"/>
      <c r="F12" s="61"/>
    </row>
    <row r="13" ht="20.65" customHeight="true" spans="2:6">
      <c r="B13" s="62"/>
      <c r="C13" s="63" t="s">
        <v>137</v>
      </c>
      <c r="D13" s="61"/>
      <c r="E13" s="63"/>
      <c r="F13" s="61"/>
    </row>
    <row r="14" ht="20.65" customHeight="true" spans="2:6">
      <c r="B14" s="62"/>
      <c r="C14" s="63" t="s">
        <v>138</v>
      </c>
      <c r="D14" s="61"/>
      <c r="E14" s="63"/>
      <c r="F14" s="61"/>
    </row>
    <row r="15" ht="20.65" customHeight="true" spans="2:6">
      <c r="B15" s="62"/>
      <c r="C15" s="63" t="s">
        <v>139</v>
      </c>
      <c r="D15" s="61"/>
      <c r="E15" s="63"/>
      <c r="F15" s="61"/>
    </row>
    <row r="16" ht="20.65" customHeight="true" spans="2:6">
      <c r="B16" s="62"/>
      <c r="C16" s="63" t="s">
        <v>140</v>
      </c>
      <c r="D16" s="61"/>
      <c r="E16" s="63"/>
      <c r="F16" s="61"/>
    </row>
    <row r="17" ht="20.65" customHeight="true" spans="2:6">
      <c r="B17" s="62"/>
      <c r="C17" s="63" t="s">
        <v>141</v>
      </c>
      <c r="D17" s="61"/>
      <c r="E17" s="63"/>
      <c r="F17" s="61"/>
    </row>
    <row r="18" ht="20.65" customHeight="true" spans="2:6">
      <c r="B18" s="62"/>
      <c r="C18" s="63" t="s">
        <v>142</v>
      </c>
      <c r="D18" s="61"/>
      <c r="E18" s="63"/>
      <c r="F18" s="61"/>
    </row>
  </sheetData>
  <mergeCells count="3">
    <mergeCell ref="C7:D7"/>
    <mergeCell ref="E7:F7"/>
    <mergeCell ref="C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1"/>
  <sheetViews>
    <sheetView workbookViewId="0">
      <selection activeCell="G27" sqref="G27"/>
    </sheetView>
  </sheetViews>
  <sheetFormatPr defaultColWidth="10" defaultRowHeight="13.5"/>
  <cols>
    <col min="1" max="1" width="0.875" customWidth="true"/>
    <col min="2" max="2" width="0.125" customWidth="true"/>
    <col min="3" max="3" width="26" customWidth="true"/>
    <col min="4" max="4" width="16.875" customWidth="true"/>
    <col min="5" max="5" width="26.625" customWidth="true"/>
    <col min="6" max="6" width="17.375" customWidth="true"/>
    <col min="7" max="9" width="9.75" customWidth="true"/>
  </cols>
  <sheetData>
    <row r="1" ht="16.35" customHeight="true" spans="1:14">
      <c r="A1" s="25"/>
      <c r="C1" s="49" t="s">
        <v>143</v>
      </c>
      <c r="D1" s="49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16.35" customHeight="true" spans="3:14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6.35" customHeight="true" spans="3:14">
      <c r="C3" s="50" t="s">
        <v>144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ht="16.35" customHeight="true" spans="3:14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ht="16.35" customHeight="true" spans="3:14"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ht="23.25" customHeight="true" spans="3:14">
      <c r="C6" s="42" t="s">
        <v>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57" t="s">
        <v>3</v>
      </c>
    </row>
    <row r="7" ht="34.5" customHeight="true" spans="3:14">
      <c r="C7" s="51" t="s">
        <v>145</v>
      </c>
      <c r="D7" s="51"/>
      <c r="E7" s="51" t="s">
        <v>30</v>
      </c>
      <c r="F7" s="53" t="s">
        <v>146</v>
      </c>
      <c r="G7" s="53" t="s">
        <v>147</v>
      </c>
      <c r="H7" s="53" t="s">
        <v>148</v>
      </c>
      <c r="I7" s="53" t="s">
        <v>149</v>
      </c>
      <c r="J7" s="53" t="s">
        <v>150</v>
      </c>
      <c r="K7" s="53" t="s">
        <v>151</v>
      </c>
      <c r="L7" s="53" t="s">
        <v>152</v>
      </c>
      <c r="M7" s="53" t="s">
        <v>153</v>
      </c>
      <c r="N7" s="53" t="s">
        <v>154</v>
      </c>
    </row>
    <row r="8" ht="32.85" customHeight="true" spans="3:14">
      <c r="C8" s="52" t="s">
        <v>51</v>
      </c>
      <c r="D8" s="52" t="s">
        <v>29</v>
      </c>
      <c r="E8" s="52"/>
      <c r="F8" s="54"/>
      <c r="G8" s="54"/>
      <c r="H8" s="54"/>
      <c r="I8" s="54"/>
      <c r="J8" s="54"/>
      <c r="K8" s="54"/>
      <c r="L8" s="54"/>
      <c r="M8" s="54"/>
      <c r="N8" s="54"/>
    </row>
    <row r="9" ht="38" customHeight="true" spans="3:14">
      <c r="C9" s="47">
        <v>201</v>
      </c>
      <c r="D9" s="47" t="s">
        <v>33</v>
      </c>
      <c r="E9" s="55">
        <v>1315</v>
      </c>
      <c r="F9" s="47">
        <v>1315</v>
      </c>
      <c r="G9" s="55"/>
      <c r="H9" s="55"/>
      <c r="I9" s="55"/>
      <c r="J9" s="55"/>
      <c r="K9" s="55"/>
      <c r="L9" s="55"/>
      <c r="M9" s="55"/>
      <c r="N9" s="55"/>
    </row>
    <row r="10" ht="38" customHeight="true" spans="3:14">
      <c r="C10" s="47">
        <v>203</v>
      </c>
      <c r="D10" s="47" t="s">
        <v>34</v>
      </c>
      <c r="E10" s="56">
        <v>9</v>
      </c>
      <c r="F10" s="47">
        <v>9</v>
      </c>
      <c r="G10" s="56"/>
      <c r="H10" s="56"/>
      <c r="I10" s="56"/>
      <c r="J10" s="56"/>
      <c r="K10" s="56"/>
      <c r="L10" s="56"/>
      <c r="M10" s="56"/>
      <c r="N10" s="56"/>
    </row>
    <row r="11" ht="38" customHeight="true" spans="3:14">
      <c r="C11" s="47">
        <v>204</v>
      </c>
      <c r="D11" s="47" t="s">
        <v>35</v>
      </c>
      <c r="E11" s="56">
        <v>22</v>
      </c>
      <c r="F11" s="47">
        <v>22</v>
      </c>
      <c r="G11" s="56"/>
      <c r="H11" s="56"/>
      <c r="I11" s="56"/>
      <c r="J11" s="56"/>
      <c r="K11" s="56"/>
      <c r="L11" s="56"/>
      <c r="M11" s="56"/>
      <c r="N11" s="56"/>
    </row>
    <row r="12" ht="38" customHeight="true" spans="3:14">
      <c r="C12" s="47">
        <v>207</v>
      </c>
      <c r="D12" s="47" t="s">
        <v>36</v>
      </c>
      <c r="E12" s="56">
        <v>110</v>
      </c>
      <c r="F12" s="47">
        <v>110</v>
      </c>
      <c r="G12" s="56"/>
      <c r="H12" s="56"/>
      <c r="I12" s="56"/>
      <c r="J12" s="56"/>
      <c r="K12" s="56"/>
      <c r="L12" s="56"/>
      <c r="M12" s="56"/>
      <c r="N12" s="56"/>
    </row>
    <row r="13" ht="38" customHeight="true" spans="3:14">
      <c r="C13" s="47">
        <v>208</v>
      </c>
      <c r="D13" s="47" t="s">
        <v>37</v>
      </c>
      <c r="E13" s="56">
        <v>800</v>
      </c>
      <c r="F13" s="47">
        <v>800</v>
      </c>
      <c r="G13" s="56"/>
      <c r="H13" s="56"/>
      <c r="I13" s="56"/>
      <c r="J13" s="56"/>
      <c r="K13" s="56"/>
      <c r="L13" s="56"/>
      <c r="M13" s="56"/>
      <c r="N13" s="56"/>
    </row>
    <row r="14" ht="38" customHeight="true" spans="3:14">
      <c r="C14" s="47">
        <v>210</v>
      </c>
      <c r="D14" s="47" t="s">
        <v>38</v>
      </c>
      <c r="E14" s="56">
        <v>212</v>
      </c>
      <c r="F14" s="47">
        <v>212</v>
      </c>
      <c r="G14" s="56"/>
      <c r="H14" s="56"/>
      <c r="I14" s="56"/>
      <c r="J14" s="56"/>
      <c r="K14" s="56"/>
      <c r="L14" s="56"/>
      <c r="M14" s="56"/>
      <c r="N14" s="56"/>
    </row>
    <row r="15" ht="38" customHeight="true" spans="3:14">
      <c r="C15" s="47">
        <v>212</v>
      </c>
      <c r="D15" s="47" t="s">
        <v>39</v>
      </c>
      <c r="E15" s="56">
        <v>420</v>
      </c>
      <c r="F15" s="47">
        <v>420</v>
      </c>
      <c r="G15" s="56"/>
      <c r="H15" s="56"/>
      <c r="I15" s="56"/>
      <c r="J15" s="56"/>
      <c r="K15" s="56"/>
      <c r="L15" s="56"/>
      <c r="M15" s="56"/>
      <c r="N15" s="56"/>
    </row>
    <row r="16" ht="38" customHeight="true" spans="3:14">
      <c r="C16" s="47">
        <v>213</v>
      </c>
      <c r="D16" s="47" t="s">
        <v>40</v>
      </c>
      <c r="E16" s="56">
        <v>1117</v>
      </c>
      <c r="F16" s="47">
        <v>1117</v>
      </c>
      <c r="G16" s="56"/>
      <c r="H16" s="56"/>
      <c r="I16" s="56"/>
      <c r="J16" s="56"/>
      <c r="K16" s="56"/>
      <c r="L16" s="56"/>
      <c r="M16" s="56"/>
      <c r="N16" s="56"/>
    </row>
    <row r="17" ht="38" customHeight="true" spans="3:14">
      <c r="C17" s="47">
        <v>214</v>
      </c>
      <c r="D17" s="47" t="s">
        <v>41</v>
      </c>
      <c r="E17" s="56">
        <v>160</v>
      </c>
      <c r="F17" s="47">
        <v>160</v>
      </c>
      <c r="G17" s="56"/>
      <c r="H17" s="56"/>
      <c r="I17" s="56"/>
      <c r="J17" s="56"/>
      <c r="K17" s="56"/>
      <c r="L17" s="56"/>
      <c r="M17" s="56"/>
      <c r="N17" s="56"/>
    </row>
    <row r="18" ht="38" customHeight="true" spans="3:14">
      <c r="C18" s="47">
        <v>221</v>
      </c>
      <c r="D18" s="47" t="s">
        <v>42</v>
      </c>
      <c r="E18" s="56">
        <v>113</v>
      </c>
      <c r="F18" s="47">
        <v>113</v>
      </c>
      <c r="G18" s="56"/>
      <c r="H18" s="56"/>
      <c r="I18" s="56"/>
      <c r="J18" s="56"/>
      <c r="K18" s="56"/>
      <c r="L18" s="56"/>
      <c r="M18" s="56"/>
      <c r="N18" s="56"/>
    </row>
    <row r="19" ht="38" customHeight="true" spans="3:14">
      <c r="C19" s="47">
        <v>224</v>
      </c>
      <c r="D19" s="47" t="s">
        <v>43</v>
      </c>
      <c r="E19" s="56">
        <v>10</v>
      </c>
      <c r="F19" s="47">
        <v>10</v>
      </c>
      <c r="G19" s="56"/>
      <c r="H19" s="56"/>
      <c r="I19" s="56"/>
      <c r="J19" s="56"/>
      <c r="K19" s="56"/>
      <c r="L19" s="56"/>
      <c r="M19" s="56"/>
      <c r="N19" s="56"/>
    </row>
    <row r="20" ht="38" customHeight="true" spans="3:14">
      <c r="C20" s="47">
        <v>229</v>
      </c>
      <c r="D20" s="47" t="s">
        <v>44</v>
      </c>
      <c r="E20" s="56">
        <v>60</v>
      </c>
      <c r="F20" s="47">
        <v>60</v>
      </c>
      <c r="G20" s="56"/>
      <c r="H20" s="56"/>
      <c r="I20" s="56"/>
      <c r="J20" s="56"/>
      <c r="K20" s="56"/>
      <c r="L20" s="56"/>
      <c r="M20" s="56"/>
      <c r="N20" s="56"/>
    </row>
    <row r="21" ht="38" customHeight="true" spans="3:14">
      <c r="C21" s="47" t="s">
        <v>45</v>
      </c>
      <c r="D21" s="47"/>
      <c r="E21" s="56">
        <v>4348</v>
      </c>
      <c r="F21" s="47">
        <v>4348</v>
      </c>
      <c r="G21" s="56"/>
      <c r="H21" s="56"/>
      <c r="I21" s="56"/>
      <c r="J21" s="56"/>
      <c r="K21" s="56"/>
      <c r="L21" s="56"/>
      <c r="M21" s="56"/>
      <c r="N21" s="56"/>
    </row>
  </sheetData>
  <mergeCells count="13">
    <mergeCell ref="C1:D1"/>
    <mergeCell ref="C7:D7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C3:N4"/>
  </mergeCells>
  <printOptions horizontalCentered="true"/>
  <pageMargins left="0.0784722222222222" right="0.0784722222222222" top="0.393055555555556" bottom="0.0784722222222222" header="0" footer="0"/>
  <pageSetup paperSize="9" scale="8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workbookViewId="0">
      <selection activeCell="K11" sqref="K11"/>
    </sheetView>
  </sheetViews>
  <sheetFormatPr defaultColWidth="10" defaultRowHeight="13.5" outlineLevelCol="6"/>
  <cols>
    <col min="1" max="1" width="0.875" customWidth="true"/>
    <col min="2" max="2" width="0.125" customWidth="true"/>
    <col min="3" max="3" width="26" customWidth="true"/>
    <col min="4" max="4" width="16.875" customWidth="true"/>
    <col min="5" max="5" width="26.625" customWidth="true"/>
    <col min="6" max="6" width="17.375" customWidth="true"/>
    <col min="7" max="9" width="9.75" customWidth="true"/>
  </cols>
  <sheetData>
    <row r="1" ht="16.35" customHeight="true" spans="1:7">
      <c r="A1" s="25"/>
      <c r="C1" s="41" t="s">
        <v>155</v>
      </c>
      <c r="D1" s="42"/>
      <c r="E1" s="42"/>
      <c r="F1" s="42"/>
      <c r="G1" s="42"/>
    </row>
    <row r="2" ht="16.35" customHeight="true" spans="3:7">
      <c r="C2" s="42"/>
      <c r="D2" s="42"/>
      <c r="E2" s="42"/>
      <c r="F2" s="42"/>
      <c r="G2" s="42"/>
    </row>
    <row r="3" ht="16.35" customHeight="true" spans="3:7">
      <c r="C3" s="43" t="s">
        <v>156</v>
      </c>
      <c r="D3" s="43"/>
      <c r="E3" s="43"/>
      <c r="F3" s="43"/>
      <c r="G3" s="43"/>
    </row>
    <row r="4" ht="16.35" customHeight="true" spans="3:7">
      <c r="C4" s="43"/>
      <c r="D4" s="43"/>
      <c r="E4" s="43"/>
      <c r="F4" s="43"/>
      <c r="G4" s="43"/>
    </row>
    <row r="5" ht="16.35" customHeight="true" spans="3:7">
      <c r="C5" s="44"/>
      <c r="D5" s="44"/>
      <c r="E5" s="44"/>
      <c r="F5" s="44"/>
      <c r="G5" s="44"/>
    </row>
    <row r="6" ht="23.25" customHeight="true" spans="3:7">
      <c r="C6" s="44" t="s">
        <v>2</v>
      </c>
      <c r="D6" s="44"/>
      <c r="E6" s="44"/>
      <c r="F6" s="44"/>
      <c r="G6" s="48" t="s">
        <v>3</v>
      </c>
    </row>
    <row r="7" ht="34.5" customHeight="true" spans="3:7">
      <c r="C7" s="45" t="s">
        <v>51</v>
      </c>
      <c r="D7" s="45" t="s">
        <v>29</v>
      </c>
      <c r="E7" s="45" t="s">
        <v>30</v>
      </c>
      <c r="F7" s="45" t="s">
        <v>157</v>
      </c>
      <c r="G7" s="45" t="s">
        <v>158</v>
      </c>
    </row>
    <row r="8" ht="34" customHeight="true" spans="3:7">
      <c r="C8" s="46">
        <v>201</v>
      </c>
      <c r="D8" s="46" t="s">
        <v>33</v>
      </c>
      <c r="E8" s="46">
        <f t="shared" ref="E8:E19" si="0">F8+G8</f>
        <v>1315</v>
      </c>
      <c r="F8" s="46">
        <f>1055+170</f>
        <v>1225</v>
      </c>
      <c r="G8" s="46">
        <v>90</v>
      </c>
    </row>
    <row r="9" ht="34" customHeight="true" spans="3:7">
      <c r="C9" s="46">
        <v>203</v>
      </c>
      <c r="D9" s="46" t="s">
        <v>34</v>
      </c>
      <c r="E9" s="46">
        <f t="shared" si="0"/>
        <v>9</v>
      </c>
      <c r="F9" s="46"/>
      <c r="G9" s="46">
        <v>9</v>
      </c>
    </row>
    <row r="10" ht="34" customHeight="true" spans="3:7">
      <c r="C10" s="46">
        <v>204</v>
      </c>
      <c r="D10" s="46" t="s">
        <v>35</v>
      </c>
      <c r="E10" s="46">
        <f t="shared" si="0"/>
        <v>22</v>
      </c>
      <c r="F10" s="46"/>
      <c r="G10" s="46">
        <v>22</v>
      </c>
    </row>
    <row r="11" ht="34" customHeight="true" spans="3:7">
      <c r="C11" s="46">
        <v>207</v>
      </c>
      <c r="D11" s="46" t="s">
        <v>36</v>
      </c>
      <c r="E11" s="46">
        <f t="shared" si="0"/>
        <v>110</v>
      </c>
      <c r="F11" s="46">
        <v>75</v>
      </c>
      <c r="G11" s="46">
        <v>35</v>
      </c>
    </row>
    <row r="12" ht="34" customHeight="true" spans="3:7">
      <c r="C12" s="46">
        <v>208</v>
      </c>
      <c r="D12" s="46" t="s">
        <v>37</v>
      </c>
      <c r="E12" s="46">
        <f t="shared" si="0"/>
        <v>800</v>
      </c>
      <c r="F12" s="46">
        <v>500</v>
      </c>
      <c r="G12" s="46">
        <v>300</v>
      </c>
    </row>
    <row r="13" ht="34" customHeight="true" spans="3:7">
      <c r="C13" s="46">
        <v>210</v>
      </c>
      <c r="D13" s="46" t="s">
        <v>38</v>
      </c>
      <c r="E13" s="46">
        <f t="shared" si="0"/>
        <v>212</v>
      </c>
      <c r="F13" s="46">
        <v>182</v>
      </c>
      <c r="G13" s="46">
        <v>30</v>
      </c>
    </row>
    <row r="14" ht="34" customHeight="true" spans="3:7">
      <c r="C14" s="46">
        <v>212</v>
      </c>
      <c r="D14" s="46" t="s">
        <v>39</v>
      </c>
      <c r="E14" s="46">
        <f t="shared" si="0"/>
        <v>420</v>
      </c>
      <c r="F14" s="46">
        <v>142</v>
      </c>
      <c r="G14" s="46">
        <v>278</v>
      </c>
    </row>
    <row r="15" ht="34" customHeight="true" spans="3:7">
      <c r="C15" s="46">
        <v>213</v>
      </c>
      <c r="D15" s="46" t="s">
        <v>40</v>
      </c>
      <c r="E15" s="46">
        <f t="shared" si="0"/>
        <v>1117</v>
      </c>
      <c r="F15" s="46">
        <f>410+100</f>
        <v>510</v>
      </c>
      <c r="G15" s="46">
        <v>607</v>
      </c>
    </row>
    <row r="16" ht="34" customHeight="true" spans="3:7">
      <c r="C16" s="46">
        <v>214</v>
      </c>
      <c r="D16" s="46" t="s">
        <v>41</v>
      </c>
      <c r="E16" s="46">
        <f t="shared" si="0"/>
        <v>160</v>
      </c>
      <c r="F16" s="46"/>
      <c r="G16" s="46">
        <v>160</v>
      </c>
    </row>
    <row r="17" ht="34" customHeight="true" spans="3:7">
      <c r="C17" s="46">
        <v>221</v>
      </c>
      <c r="D17" s="46" t="s">
        <v>42</v>
      </c>
      <c r="E17" s="46">
        <f t="shared" si="0"/>
        <v>113</v>
      </c>
      <c r="F17" s="46">
        <v>113</v>
      </c>
      <c r="G17" s="46"/>
    </row>
    <row r="18" ht="34" customHeight="true" spans="3:7">
      <c r="C18" s="46">
        <v>224</v>
      </c>
      <c r="D18" s="46" t="s">
        <v>43</v>
      </c>
      <c r="E18" s="46">
        <f t="shared" si="0"/>
        <v>10</v>
      </c>
      <c r="F18" s="46"/>
      <c r="G18" s="46">
        <v>10</v>
      </c>
    </row>
    <row r="19" ht="34" customHeight="true" spans="3:7">
      <c r="C19" s="47">
        <v>229</v>
      </c>
      <c r="D19" s="47" t="s">
        <v>44</v>
      </c>
      <c r="E19" s="46">
        <f t="shared" si="0"/>
        <v>60</v>
      </c>
      <c r="F19" s="47"/>
      <c r="G19" s="47">
        <v>60</v>
      </c>
    </row>
    <row r="20" ht="34" customHeight="true" spans="3:7">
      <c r="C20" s="47" t="s">
        <v>45</v>
      </c>
      <c r="D20" s="47"/>
      <c r="E20" s="47">
        <f t="shared" ref="E20:G20" si="1">E8+E9+E10+E11+E12+E13+E14+E15+E16+E17+E18+E19</f>
        <v>4348</v>
      </c>
      <c r="F20" s="47">
        <f t="shared" si="1"/>
        <v>2747</v>
      </c>
      <c r="G20" s="47">
        <f t="shared" si="1"/>
        <v>1601</v>
      </c>
    </row>
  </sheetData>
  <mergeCells count="1">
    <mergeCell ref="C3:G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workbookViewId="0">
      <selection activeCell="F17" sqref="F17"/>
    </sheetView>
  </sheetViews>
  <sheetFormatPr defaultColWidth="10" defaultRowHeight="13.5"/>
  <cols>
    <col min="1" max="1" width="0.375" customWidth="true"/>
    <col min="2" max="2" width="12.125" customWidth="true"/>
    <col min="3" max="3" width="11.375" customWidth="true"/>
    <col min="4" max="4" width="11" customWidth="true"/>
    <col min="5" max="5" width="12.25" customWidth="true"/>
    <col min="6" max="6" width="12.625" customWidth="true"/>
    <col min="7" max="7" width="11.375" customWidth="true"/>
    <col min="8" max="8" width="11" customWidth="true"/>
    <col min="9" max="9" width="11.125" customWidth="true"/>
    <col min="10" max="10" width="12.375" customWidth="true"/>
    <col min="11" max="12" width="11.75" customWidth="true"/>
    <col min="13" max="13" width="9.75" customWidth="true"/>
  </cols>
  <sheetData>
    <row r="1" ht="17.25" customHeight="true" spans="1:12">
      <c r="A1" s="25"/>
      <c r="B1" t="s">
        <v>159</v>
      </c>
      <c r="D1" s="2"/>
      <c r="E1" s="25"/>
      <c r="F1" s="25"/>
      <c r="G1" s="25"/>
      <c r="H1" s="25"/>
      <c r="I1" s="25"/>
      <c r="J1" s="25"/>
      <c r="K1" s="25"/>
      <c r="L1" s="25"/>
    </row>
    <row r="2" ht="16.35" customHeight="true"/>
    <row r="3" ht="16.35" customHeight="true" spans="2:12">
      <c r="B3" s="26" t="s">
        <v>160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ht="16.35" customHeight="true" spans="2:1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ht="16.35" customHeight="true" spans="2:1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ht="21.6" customHeight="true" spans="2:12">
      <c r="B6" s="25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40" t="s">
        <v>3</v>
      </c>
    </row>
    <row r="7" ht="65.65" customHeight="true" spans="2:12">
      <c r="B7" s="35" t="s">
        <v>6</v>
      </c>
      <c r="C7" s="35" t="s">
        <v>30</v>
      </c>
      <c r="D7" s="35" t="s">
        <v>146</v>
      </c>
      <c r="E7" s="35" t="s">
        <v>147</v>
      </c>
      <c r="F7" s="35" t="s">
        <v>148</v>
      </c>
      <c r="G7" s="35" t="s">
        <v>149</v>
      </c>
      <c r="H7" s="35" t="s">
        <v>150</v>
      </c>
      <c r="I7" s="35" t="s">
        <v>151</v>
      </c>
      <c r="J7" s="35" t="s">
        <v>152</v>
      </c>
      <c r="K7" s="35" t="s">
        <v>153</v>
      </c>
      <c r="L7" s="35" t="s">
        <v>154</v>
      </c>
    </row>
    <row r="8" ht="23.25" customHeight="true" spans="2:12">
      <c r="B8" s="36" t="s">
        <v>8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ht="21.6" customHeight="true" spans="2:12">
      <c r="B9" s="38" t="s">
        <v>161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ht="21.6" customHeight="true" spans="2:12">
      <c r="B10" s="38" t="s">
        <v>162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ht="21.6" customHeight="true" spans="2:12">
      <c r="B11" s="38" t="s">
        <v>163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</sheetData>
  <mergeCells count="1">
    <mergeCell ref="B3:L4"/>
  </mergeCells>
  <printOptions horizontalCentered="true"/>
  <pageMargins left="0.0784722222222222" right="0.0784722222222222" top="0.393055555555556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天城街道管理员</cp:lastModifiedBy>
  <dcterms:created xsi:type="dcterms:W3CDTF">2021-12-30T14:33:00Z</dcterms:created>
  <cp:lastPrinted>2021-12-31T15:15:00Z</cp:lastPrinted>
  <dcterms:modified xsi:type="dcterms:W3CDTF">2024-12-26T11:08:12Z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0BFE6A106D7A4521B42CE1A87A7AC41B</vt:lpwstr>
  </property>
</Properties>
</file>