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840" activeTab="10"/>
  </bookViews>
  <sheets>
    <sheet name="封面" sheetId="15" r:id="rId1"/>
    <sheet name="表一" sheetId="2" r:id="rId2"/>
    <sheet name="表二" sheetId="3" r:id="rId3"/>
    <sheet name="表三 " sheetId="16" r:id="rId4"/>
    <sheet name="表四" sheetId="5" r:id="rId5"/>
    <sheet name="表五" sheetId="6" r:id="rId6"/>
    <sheet name="表六" sheetId="7" r:id="rId7"/>
    <sheet name="表七" sheetId="8" r:id="rId8"/>
    <sheet name="表八" sheetId="9" r:id="rId9"/>
    <sheet name="表九" sheetId="10" r:id="rId10"/>
    <sheet name="表十" sheetId="11" r:id="rId11"/>
    <sheet name="表十一" sheetId="13" r:id="rId12"/>
    <sheet name="表十二" sheetId="14" r:id="rId13"/>
  </sheets>
  <definedNames>
    <definedName name="_xlnm._FilterDatabase" localSheetId="2" hidden="1">表二!$A$8:$F$60</definedName>
  </definedNames>
  <calcPr calcId="144525"/>
</workbook>
</file>

<file path=xl/sharedStrings.xml><?xml version="1.0" encoding="utf-8"?>
<sst xmlns="http://schemas.openxmlformats.org/spreadsheetml/2006/main" count="640" uniqueCount="319">
  <si>
    <t>2022年部门预算公开表</t>
  </si>
  <si>
    <t>重庆市万州区五桥街道办事处</t>
  </si>
  <si>
    <t>（公章）</t>
  </si>
  <si>
    <t>报送日期：  2022 年 02月10日</t>
  </si>
  <si>
    <t xml:space="preserve">单位负责人签章：   陈劼       财务负责人签章：    张邦勤     制表人签章：宋尚穗  </t>
  </si>
  <si>
    <t>附件3：表一</t>
  </si>
  <si>
    <t>重庆市万州区五桥街道办事处财政拨款收支总表</t>
  </si>
  <si>
    <t>单位：万元</t>
  </si>
  <si>
    <t>收入</t>
  </si>
  <si>
    <t>支出</t>
  </si>
  <si>
    <t>项目</t>
  </si>
  <si>
    <t>预算数</t>
  </si>
  <si>
    <t>合计</t>
  </si>
  <si>
    <t>一般公共预算</t>
  </si>
  <si>
    <t>政府性基金预算</t>
  </si>
  <si>
    <t>国有资本经营预算</t>
  </si>
  <si>
    <t>一、本年收入</t>
  </si>
  <si>
    <t>一、本年支出</t>
  </si>
  <si>
    <t>一般公共预算资金</t>
  </si>
  <si>
    <t>一般公共服务支出</t>
  </si>
  <si>
    <t>政府性基金预算资金</t>
  </si>
  <si>
    <t>文化旅游体育与传媒支出</t>
  </si>
  <si>
    <t>国有资本经营预算资金</t>
  </si>
  <si>
    <t>社会保障和就业支出</t>
  </si>
  <si>
    <t>卫生健康支出</t>
  </si>
  <si>
    <t>城乡社区支出</t>
  </si>
  <si>
    <t>农林水支出</t>
  </si>
  <si>
    <t>住房保障支出</t>
  </si>
  <si>
    <t>二、上年结转</t>
  </si>
  <si>
    <t>二、结转下年</t>
  </si>
  <si>
    <t>一般公共预算拨款</t>
  </si>
  <si>
    <t>政府性基金预算拨款</t>
  </si>
  <si>
    <t>国有资本经营收入</t>
  </si>
  <si>
    <t>收入总计</t>
  </si>
  <si>
    <t>支出总计</t>
  </si>
  <si>
    <t>附件3：表二</t>
  </si>
  <si>
    <t>重庆市万州区五桥街道办事处一般公共预算财政拨款支出预算表</t>
  </si>
  <si>
    <t>功能分类科目</t>
  </si>
  <si>
    <t>2022年预算数</t>
  </si>
  <si>
    <t xml:space="preserve"> 科目编码</t>
  </si>
  <si>
    <t>科目名称</t>
  </si>
  <si>
    <t>总计</t>
  </si>
  <si>
    <t xml:space="preserve">基本支出 </t>
  </si>
  <si>
    <t xml:space="preserve">项目支出 </t>
  </si>
  <si>
    <t>201</t>
  </si>
  <si>
    <t>20101</t>
  </si>
  <si>
    <t>人大事务</t>
  </si>
  <si>
    <t>2010101</t>
  </si>
  <si>
    <t xml:space="preserve">  行政运行</t>
  </si>
  <si>
    <t>20103</t>
  </si>
  <si>
    <t>政府办公厅（室）及相关机构事务</t>
  </si>
  <si>
    <t>2010301</t>
  </si>
  <si>
    <t>2010308</t>
  </si>
  <si>
    <t xml:space="preserve">  信访事务</t>
  </si>
  <si>
    <t>2010350</t>
  </si>
  <si>
    <t xml:space="preserve">  事业运行</t>
  </si>
  <si>
    <t>20131</t>
  </si>
  <si>
    <t>党委办公厅（室）及相关机构事务</t>
  </si>
  <si>
    <t>2013101</t>
  </si>
  <si>
    <t>207</t>
  </si>
  <si>
    <t>20701</t>
  </si>
  <si>
    <t>文化和旅游</t>
  </si>
  <si>
    <t>2070109</t>
  </si>
  <si>
    <t xml:space="preserve">  群众文化</t>
  </si>
  <si>
    <t>2070308</t>
  </si>
  <si>
    <t xml:space="preserve">  群众体育</t>
  </si>
  <si>
    <t>208</t>
  </si>
  <si>
    <t>20801</t>
  </si>
  <si>
    <t>人力资源和社会保障管理事务</t>
  </si>
  <si>
    <t>2080109</t>
  </si>
  <si>
    <t xml:space="preserve">  社会保险经办机构</t>
  </si>
  <si>
    <t>20802</t>
  </si>
  <si>
    <t>民政管理事务</t>
  </si>
  <si>
    <t>2080208</t>
  </si>
  <si>
    <t xml:space="preserve">  基层政权建设和社区治理</t>
  </si>
  <si>
    <t>20805</t>
  </si>
  <si>
    <t>行政事业单位养老支出</t>
  </si>
  <si>
    <t>2080505</t>
  </si>
  <si>
    <t xml:space="preserve">  机关事业单位基本养老保险缴费支出</t>
  </si>
  <si>
    <t>2080506</t>
  </si>
  <si>
    <t xml:space="preserve">  机关事业单位职业年金缴费支出</t>
  </si>
  <si>
    <t>2080599</t>
  </si>
  <si>
    <t xml:space="preserve">  其他行政事业单位离退休支出</t>
  </si>
  <si>
    <t>20820</t>
  </si>
  <si>
    <t>临时救助</t>
  </si>
  <si>
    <t>2082001</t>
  </si>
  <si>
    <t>临时救助支出</t>
  </si>
  <si>
    <t>20821</t>
  </si>
  <si>
    <t>特困人员救助供养</t>
  </si>
  <si>
    <t>2082102</t>
  </si>
  <si>
    <t>农村特困人员救助供养支出</t>
  </si>
  <si>
    <t>20828</t>
  </si>
  <si>
    <t>退役军人管理事务</t>
  </si>
  <si>
    <t>2082850</t>
  </si>
  <si>
    <t>210</t>
  </si>
  <si>
    <t>21011</t>
  </si>
  <si>
    <t>行政事业单位医疗</t>
  </si>
  <si>
    <t>2101101</t>
  </si>
  <si>
    <t xml:space="preserve">  行政单位医疗</t>
  </si>
  <si>
    <t>2101102</t>
  </si>
  <si>
    <t xml:space="preserve">  事业单位医疗</t>
  </si>
  <si>
    <t>2101199</t>
  </si>
  <si>
    <t xml:space="preserve">  其他行政事业单位医疗支出</t>
  </si>
  <si>
    <t>212</t>
  </si>
  <si>
    <t>21201</t>
  </si>
  <si>
    <t>城乡社区管理事务</t>
  </si>
  <si>
    <t>2120104</t>
  </si>
  <si>
    <t xml:space="preserve">  城管执法</t>
  </si>
  <si>
    <t>2120199</t>
  </si>
  <si>
    <t xml:space="preserve">  其他城乡社区管理事务支出</t>
  </si>
  <si>
    <t>21205</t>
  </si>
  <si>
    <t>城乡社区环境卫生</t>
  </si>
  <si>
    <t>2120501</t>
  </si>
  <si>
    <t>城乡清扫保洁人员费用支出</t>
  </si>
  <si>
    <t>21299</t>
  </si>
  <si>
    <t>其他城乡社区支出</t>
  </si>
  <si>
    <t>2129999</t>
  </si>
  <si>
    <t xml:space="preserve">  其他城乡社区支出</t>
  </si>
  <si>
    <t>213</t>
  </si>
  <si>
    <t>21301</t>
  </si>
  <si>
    <t>农业农村</t>
  </si>
  <si>
    <t>2130104</t>
  </si>
  <si>
    <t>21303</t>
  </si>
  <si>
    <t>水利</t>
  </si>
  <si>
    <t>2130314</t>
  </si>
  <si>
    <t xml:space="preserve">  防汛</t>
  </si>
  <si>
    <t xml:space="preserve">21307  </t>
  </si>
  <si>
    <t>农村综合改革</t>
  </si>
  <si>
    <t>2130705</t>
  </si>
  <si>
    <t xml:space="preserve">  村民委员会运行和人员经费</t>
  </si>
  <si>
    <t>221</t>
  </si>
  <si>
    <t>22102</t>
  </si>
  <si>
    <t>住房改革支出</t>
  </si>
  <si>
    <t>2210201</t>
  </si>
  <si>
    <t xml:space="preserve">  住房公积金</t>
  </si>
  <si>
    <t>备注：本表反映2022年当年一般公共预算财政拨款支出情况。</t>
  </si>
  <si>
    <t>附件3：表三</t>
  </si>
  <si>
    <t>重庆市万州区五桥街道办事处一般公共预算财政拨款基本支出预算表</t>
  </si>
  <si>
    <t>经济分类科目</t>
  </si>
  <si>
    <t>2022年基本支出</t>
  </si>
  <si>
    <t>科目编码</t>
  </si>
  <si>
    <t>人员经费</t>
  </si>
  <si>
    <t>日常公用经费</t>
  </si>
  <si>
    <t>301</t>
  </si>
  <si>
    <t>工资福利支出</t>
  </si>
  <si>
    <t> 30101</t>
  </si>
  <si>
    <t> 基本工资</t>
  </si>
  <si>
    <t> 30102</t>
  </si>
  <si>
    <t> 津贴补贴</t>
  </si>
  <si>
    <t> 30103</t>
  </si>
  <si>
    <t> 奖金</t>
  </si>
  <si>
    <t xml:space="preserve">  30106</t>
  </si>
  <si>
    <t xml:space="preserve">  伙食补助</t>
  </si>
  <si>
    <t> 30107</t>
  </si>
  <si>
    <t> 绩效工资</t>
  </si>
  <si>
    <t> 30108</t>
  </si>
  <si>
    <t> 机关事业单位基本养老保险缴费</t>
  </si>
  <si>
    <t> 30109</t>
  </si>
  <si>
    <t> 职业年金缴费</t>
  </si>
  <si>
    <t> 30110</t>
  </si>
  <si>
    <t> 职工基本医疗保险缴费</t>
  </si>
  <si>
    <t> 30112</t>
  </si>
  <si>
    <t> 其他社会保障缴费</t>
  </si>
  <si>
    <t> 30113</t>
  </si>
  <si>
    <t> 住房公积金</t>
  </si>
  <si>
    <t> 30114</t>
  </si>
  <si>
    <t> 医疗费</t>
  </si>
  <si>
    <t> 30199</t>
  </si>
  <si>
    <t> 其他工资福利支出</t>
  </si>
  <si>
    <t>302</t>
  </si>
  <si>
    <t>商品和服务支出</t>
  </si>
  <si>
    <t> 30201</t>
  </si>
  <si>
    <t> 办公费</t>
  </si>
  <si>
    <t> 30205</t>
  </si>
  <si>
    <t> 水费</t>
  </si>
  <si>
    <t> 30206</t>
  </si>
  <si>
    <t> 电费</t>
  </si>
  <si>
    <t> 30207</t>
  </si>
  <si>
    <t> 邮电费</t>
  </si>
  <si>
    <t> 30209</t>
  </si>
  <si>
    <t xml:space="preserve">  物业管理费</t>
  </si>
  <si>
    <t> 30211</t>
  </si>
  <si>
    <t> 差旅费</t>
  </si>
  <si>
    <t> 30213</t>
  </si>
  <si>
    <t> 维修（护）费</t>
  </si>
  <si>
    <t> 30215</t>
  </si>
  <si>
    <t> 会议费</t>
  </si>
  <si>
    <t> 30216</t>
  </si>
  <si>
    <t> 培训费</t>
  </si>
  <si>
    <t> 30217</t>
  </si>
  <si>
    <t> 公务接待费</t>
  </si>
  <si>
    <t> 30226</t>
  </si>
  <si>
    <t> 劳务费</t>
  </si>
  <si>
    <t> 30228</t>
  </si>
  <si>
    <t> 工会经费</t>
  </si>
  <si>
    <t> 30229</t>
  </si>
  <si>
    <t> 福利费</t>
  </si>
  <si>
    <t> 30231</t>
  </si>
  <si>
    <t> 公务用车运行维护费</t>
  </si>
  <si>
    <t> 30239</t>
  </si>
  <si>
    <t> 其他交通费用</t>
  </si>
  <si>
    <t> 30299</t>
  </si>
  <si>
    <t> 其他商品和服务支出</t>
  </si>
  <si>
    <t>303</t>
  </si>
  <si>
    <t>对个人和家庭的补助</t>
  </si>
  <si>
    <t> 30305</t>
  </si>
  <si>
    <t> 生活补助</t>
  </si>
  <si>
    <t>附件3：表四</t>
  </si>
  <si>
    <t>重庆市万州区五桥街道办事处一般公共预算“三公”经费支出表</t>
  </si>
  <si>
    <t>因公出国（境）费</t>
  </si>
  <si>
    <t>公务用车购置及运行费</t>
  </si>
  <si>
    <t>公务接待费</t>
  </si>
  <si>
    <t>小计</t>
  </si>
  <si>
    <t>公务用车购置费</t>
  </si>
  <si>
    <t>公务用车运行费</t>
  </si>
  <si>
    <t>附件3：表五</t>
  </si>
  <si>
    <t>重庆市万州区五桥街道办事处政府性基金预算支出表</t>
  </si>
  <si>
    <t>本年政府性基金预算财政拨款支出</t>
  </si>
  <si>
    <t>三峡水库库区基金支出</t>
  </si>
  <si>
    <t>解决移民遗留问题</t>
  </si>
  <si>
    <t>国家重大水利工程建设基金安排的支出</t>
  </si>
  <si>
    <t>三峡后续工作</t>
  </si>
  <si>
    <t>附件3：表六</t>
  </si>
  <si>
    <t>重庆市万州区五桥街道办事处收支总表</t>
  </si>
  <si>
    <t>11</t>
  </si>
  <si>
    <t>财政专户管理资金</t>
  </si>
  <si>
    <t>事业收入资金</t>
  </si>
  <si>
    <t>上级补助收入资金</t>
  </si>
  <si>
    <t xml:space="preserve">附属单位上缴收入资金 </t>
  </si>
  <si>
    <t>事业单位经营收入资金</t>
  </si>
  <si>
    <t xml:space="preserve">其他收入资金 </t>
  </si>
  <si>
    <t>附件3：表七</t>
  </si>
  <si>
    <t>重庆市万州区五桥街道办事处收入总表</t>
  </si>
  <si>
    <t>科目</t>
  </si>
  <si>
    <t>一般公共预算拨款收入</t>
  </si>
  <si>
    <t>政府性基金预算拨款收入</t>
  </si>
  <si>
    <t>国有资本经营预算拨款收入</t>
  </si>
  <si>
    <t>财政专户管理资金收入</t>
  </si>
  <si>
    <t>事业收入</t>
  </si>
  <si>
    <t>上级补助收入</t>
  </si>
  <si>
    <t>附属单位上缴收入</t>
  </si>
  <si>
    <t>事业单位经营收入</t>
  </si>
  <si>
    <t>其他收入</t>
  </si>
  <si>
    <t xml:space="preserve">  解决移民遗留问题</t>
  </si>
  <si>
    <t xml:space="preserve">  三峡后续工作</t>
  </si>
  <si>
    <t>附件3：表八</t>
  </si>
  <si>
    <t>重庆市万州区五桥街道办事处支出总表</t>
  </si>
  <si>
    <t>基本支出</t>
  </si>
  <si>
    <t>项目支出</t>
  </si>
  <si>
    <t>附件3：表九</t>
  </si>
  <si>
    <t>重庆市万州区五桥街道办事处政府采购预算明细表</t>
  </si>
  <si>
    <t>货物类</t>
  </si>
  <si>
    <t>服务类</t>
  </si>
  <si>
    <t>附件3：表十</t>
  </si>
  <si>
    <t>重庆市万州区五桥街道办事处整体绩效目标表</t>
  </si>
  <si>
    <t>部门(单位)名称</t>
  </si>
  <si>
    <t>部门支出预算数</t>
  </si>
  <si>
    <t>当年整体绩效目标</t>
  </si>
  <si>
    <t xml:space="preserve"> 五桥街道办事处现行的职能职责：贯彻执行党的路线方针政策和国家的法律法规，深学笃用习近平新时代中国特色社会主义思想，坚持以人民为中心的发展思想，充分发挥街道党工委领导核心作用，坚持促进经济发展，强化公共服务、着力改善民生，加强社会管理，推进基层民主、促进社会和谐的基本职能，适应经济社会发展新要求和人民群众新期待，推动工作重心转移到加强基层党的建设，强化经济发展、公共服务、公共管理、公共安全等方面职能。构建职能科学、运转有序、保障有力、服务高效、人民满意的街道办事处服务管理体制机制。
统计负责和协调组织、宣传、统战、精神文明、民族宗教、纪检监察、妇联、工会、团委、人事、编制、财务、安全生产、文秘、档案、信访、保密、后勤等方面的工作。
做好人大、政协联络工作，负责办理人大议案、政协提案，开展各项人大事务工作。完成街道党工委和区委组织部的工作部署和要求，抓好党的基层组织建设和党组织自身建设工作。宣传贯彻党的路线、方针、政策和国家的法律法规，执行上级党组织的决议、决定，团结、组织党员和群众，保证党和政府各项任务在辖区内顺利完成。团结、组织民主党派和群众、保证党和政府各项任务在辖区内顺利完成，领导工商联、工会等群众组织，协调民族宗教，支持和群众自治组织依照法律和各自的章程充分行使职权;统一负责和协调社区建设、社区管理、民兵预备役、征兵、国防动员、民政（社区建设、婚姻、救灾、扶贫助残、优抚等）、劳动保障、老龄等方面的工作。开展好辖区妇联、工会、团委等各项群团工作。完善辖区治安防控体系建设，防范化解重大风。负责和协调辖区民兵预备役、征兵和国防动员工作。做好安全生产综合监管、应急管理等工作。负责街道的财政预算、收支以及协税护税等具体工作，财务收支接受审计机关审计。以社区建设为中心，以城市管理、社会保障为重点，实现基层基础工作社区化，社区建设社会化，为辖区经济和社会发展创造良好环境。统一负责和协调区内的城管、国土、市政建设、环保、环卫、爱国卫生、绿化、防汛、交通、规划建设等方面的工作。组织群众文化活动、宣传、广播、电视、体育、科技培训等方面的活动。承担劳动和社会保障、就业、再就业及农村富余劳动力转移工作，上岗失业人员的就业指导、培训、介绍以及流动人口的就业服务管理，负责低保对象的审核，负责优抚救济、社会互助等工作承担社区服务队伍建设，新经济组织、中介组织的服务、老年人活动和看护、便民利民、医疗康复、教育科普、社区市容卫生绿化服务等;退役军人的关系转移、联络接待、困难帮扶、信息采集、情况反映、立功喜报、悬挂光荣牌和“八一”、春节以及重大变故走访慰问等;集中行使依法授权或委托的农林水利，规划建设，环境保护卫生计生等行政执法权;文化服务中心各项费用。保质保量完成各项工作的目标任务，让人民群众拥用幸福稳定的生活。</t>
  </si>
  <si>
    <t>绩效指标</t>
  </si>
  <si>
    <t>指标</t>
  </si>
  <si>
    <t>指标权重</t>
  </si>
  <si>
    <t>计量单位</t>
  </si>
  <si>
    <t>指标性质</t>
  </si>
  <si>
    <t>指标值</t>
  </si>
  <si>
    <t>文化、安全、法治等宣传次数</t>
  </si>
  <si>
    <t>次</t>
  </si>
  <si>
    <t>≥</t>
  </si>
  <si>
    <t>30</t>
  </si>
  <si>
    <t>辖区群众对政府工作的满意度</t>
  </si>
  <si>
    <t>5</t>
  </si>
  <si>
    <t>%</t>
  </si>
  <si>
    <t>90</t>
  </si>
  <si>
    <t>区委区政府决策重点事项按时完成率</t>
  </si>
  <si>
    <t>15</t>
  </si>
  <si>
    <t>95</t>
  </si>
  <si>
    <t>完成税收收入</t>
  </si>
  <si>
    <t>万元</t>
  </si>
  <si>
    <t>维持社会治安稳定</t>
  </si>
  <si>
    <t>10</t>
  </si>
  <si>
    <t>定性</t>
  </si>
  <si>
    <t>有效改善</t>
  </si>
  <si>
    <t>优抚对象抚恤、低保、特困、军烈等人员服务</t>
  </si>
  <si>
    <t>优</t>
  </si>
  <si>
    <t>妥善处理信访矛盾，确保信访形势总体可控，无重大不稳定因素或来恶性上访事件</t>
  </si>
  <si>
    <t>加强党风廉政建设，杜绝违纪违法行为</t>
  </si>
  <si>
    <t>全年安全生产、交通实现“零事故”</t>
  </si>
  <si>
    <t>附件3：表十一</t>
  </si>
  <si>
    <t>2022年区级重点专项资金绩效目标表</t>
  </si>
  <si>
    <t>编制单位：</t>
  </si>
  <si>
    <t>专项资金名称</t>
  </si>
  <si>
    <t>业务主管部门</t>
  </si>
  <si>
    <t>当年预算</t>
  </si>
  <si>
    <t>项目概况</t>
  </si>
  <si>
    <t>立项依据</t>
  </si>
  <si>
    <t>当年绩效目标</t>
  </si>
  <si>
    <t>指标名称</t>
  </si>
  <si>
    <t>联系人：</t>
  </si>
  <si>
    <t>联系电话：</t>
  </si>
  <si>
    <t>说明：本单位2022年无区级重点专项项目。</t>
  </si>
  <si>
    <t>附件3：表十二</t>
  </si>
  <si>
    <t>2022年区级一般性项目绩效目标表</t>
  </si>
  <si>
    <t>五桥街道三峡后续项目基础设施建设</t>
  </si>
  <si>
    <t>区交委</t>
  </si>
  <si>
    <t>三峡后续项目基础设施建设</t>
  </si>
  <si>
    <t>万州财农发【2018】2号</t>
  </si>
  <si>
    <t>完成三峡后续项目基础设施建设</t>
  </si>
  <si>
    <t>立方米</t>
  </si>
  <si>
    <t>五桥街道三峡后续项目基础设施建设项目满意度</t>
  </si>
  <si>
    <t>-</t>
  </si>
  <si>
    <t>满意</t>
  </si>
  <si>
    <t>五桥街道三峡后续项目基础设施建设工程管理</t>
  </si>
  <si>
    <t>监管</t>
  </si>
  <si>
    <t>五桥街道三峡后续项目基础设施建设项目质量指标</t>
  </si>
  <si>
    <t>分段验收合格</t>
  </si>
  <si>
    <t>五桥街道三峡后续项目基础设施建设项目社会效益</t>
  </si>
  <si>
    <t>合格</t>
  </si>
  <si>
    <t>五桥街道三峡后续项目基础设施建设项目时效指标</t>
  </si>
  <si>
    <t>按进度完成项目工程</t>
  </si>
</sst>
</file>

<file path=xl/styles.xml><?xml version="1.0" encoding="utf-8"?>
<styleSheet xmlns="http://schemas.openxmlformats.org/spreadsheetml/2006/main">
  <numFmts count="5">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0.00_ "/>
  </numFmts>
  <fonts count="58">
    <font>
      <sz val="11"/>
      <color indexed="8"/>
      <name val="宋体"/>
      <charset val="1"/>
      <scheme val="minor"/>
    </font>
    <font>
      <sz val="11"/>
      <color theme="1"/>
      <name val="宋体"/>
      <charset val="134"/>
      <scheme val="minor"/>
    </font>
    <font>
      <sz val="10"/>
      <name val="方正楷体_GBK"/>
      <charset val="134"/>
    </font>
    <font>
      <b/>
      <sz val="18"/>
      <name val="宋体"/>
      <charset val="134"/>
    </font>
    <font>
      <sz val="10"/>
      <name val="宋体"/>
      <charset val="134"/>
    </font>
    <font>
      <sz val="10"/>
      <color indexed="8"/>
      <name val="宋体"/>
      <charset val="134"/>
    </font>
    <font>
      <sz val="12"/>
      <color indexed="8"/>
      <name val="宋体"/>
      <charset val="1"/>
      <scheme val="minor"/>
    </font>
    <font>
      <sz val="9"/>
      <name val="simhei"/>
      <charset val="134"/>
    </font>
    <font>
      <sz val="17"/>
      <name val="方正小标宋_GBK"/>
      <charset val="134"/>
    </font>
    <font>
      <sz val="10"/>
      <name val="方正仿宋_GBK"/>
      <charset val="134"/>
    </font>
    <font>
      <b/>
      <sz val="12"/>
      <name val="方正仿宋_GBK"/>
      <charset val="134"/>
    </font>
    <font>
      <sz val="12"/>
      <name val="Times New Roman"/>
      <charset val="134"/>
    </font>
    <font>
      <sz val="12"/>
      <name val="宋体"/>
      <charset val="134"/>
    </font>
    <font>
      <sz val="12"/>
      <name val="方正仿宋_GBK"/>
      <charset val="134"/>
    </font>
    <font>
      <sz val="10"/>
      <name val="方正黑体_GBK"/>
      <charset val="134"/>
    </font>
    <font>
      <b/>
      <sz val="12"/>
      <name val="宋体"/>
      <charset val="134"/>
    </font>
    <font>
      <b/>
      <sz val="11"/>
      <color indexed="8"/>
      <name val="Times New Roman"/>
      <charset val="1"/>
    </font>
    <font>
      <sz val="11"/>
      <color indexed="8"/>
      <name val="Times New Roman"/>
      <charset val="1"/>
    </font>
    <font>
      <sz val="15"/>
      <name val="方正小标宋_GBK"/>
      <charset val="134"/>
    </font>
    <font>
      <sz val="9"/>
      <name val="SimSun"/>
      <charset val="134"/>
    </font>
    <font>
      <sz val="14"/>
      <name val="方正黑体_GBK"/>
      <charset val="134"/>
    </font>
    <font>
      <b/>
      <sz val="12"/>
      <name val="方正黑体_GBK"/>
      <charset val="134"/>
    </font>
    <font>
      <sz val="12"/>
      <name val="方正黑体_GBK"/>
      <charset val="134"/>
    </font>
    <font>
      <sz val="12"/>
      <color indexed="8"/>
      <name val="Times New Roman"/>
      <charset val="1"/>
    </font>
    <font>
      <sz val="19"/>
      <name val="方正小标宋_GBK"/>
      <charset val="134"/>
    </font>
    <font>
      <sz val="9"/>
      <name val="方正黑体_GBK"/>
      <charset val="134"/>
    </font>
    <font>
      <b/>
      <sz val="12"/>
      <name val="Times New Roman"/>
      <charset val="134"/>
    </font>
    <font>
      <sz val="11"/>
      <name val="方正楷体_GBK"/>
      <charset val="134"/>
    </font>
    <font>
      <sz val="14"/>
      <name val="方正小标宋_GBK"/>
      <charset val="134"/>
    </font>
    <font>
      <sz val="11"/>
      <name val="宋体"/>
      <charset val="134"/>
    </font>
    <font>
      <b/>
      <sz val="11"/>
      <color indexed="8"/>
      <name val="宋体"/>
      <charset val="1"/>
      <scheme val="minor"/>
    </font>
    <font>
      <b/>
      <sz val="12"/>
      <color indexed="8"/>
      <name val="Times New Roman"/>
      <charset val="1"/>
    </font>
    <font>
      <sz val="12"/>
      <color rgb="FF000000"/>
      <name val="宋体"/>
      <charset val="134"/>
    </font>
    <font>
      <sz val="12"/>
      <color rgb="FF000000"/>
      <name val="Times New Roman"/>
      <charset val="134"/>
    </font>
    <font>
      <sz val="12"/>
      <name val="方正楷体_GBK"/>
      <charset val="134"/>
    </font>
    <font>
      <b/>
      <sz val="25"/>
      <name val="方正小标宋_GBK"/>
      <charset val="134"/>
    </font>
    <font>
      <b/>
      <sz val="9"/>
      <name val="SimSun"/>
      <charset val="134"/>
    </font>
    <font>
      <b/>
      <sz val="19"/>
      <name val="方正黑体_GBK"/>
      <charset val="134"/>
    </font>
    <font>
      <sz val="11"/>
      <color rgb="FFFF0000"/>
      <name val="宋体"/>
      <charset val="0"/>
      <scheme val="minor"/>
    </font>
    <font>
      <i/>
      <sz val="11"/>
      <color rgb="FF7F7F7F"/>
      <name val="宋体"/>
      <charset val="0"/>
      <scheme val="minor"/>
    </font>
    <font>
      <sz val="11"/>
      <color theme="0"/>
      <name val="宋体"/>
      <charset val="0"/>
      <scheme val="minor"/>
    </font>
    <font>
      <b/>
      <sz val="15"/>
      <color theme="3"/>
      <name val="宋体"/>
      <charset val="134"/>
      <scheme val="minor"/>
    </font>
    <font>
      <sz val="11"/>
      <color rgb="FF9C0006"/>
      <name val="宋体"/>
      <charset val="0"/>
      <scheme val="minor"/>
    </font>
    <font>
      <b/>
      <sz val="11"/>
      <color theme="1"/>
      <name val="宋体"/>
      <charset val="0"/>
      <scheme val="minor"/>
    </font>
    <font>
      <sz val="11"/>
      <color theme="1"/>
      <name val="宋体"/>
      <charset val="0"/>
      <scheme val="minor"/>
    </font>
    <font>
      <b/>
      <sz val="11"/>
      <color theme="3"/>
      <name val="宋体"/>
      <charset val="134"/>
      <scheme val="minor"/>
    </font>
    <font>
      <sz val="11"/>
      <color rgb="FF3F3F76"/>
      <name val="宋体"/>
      <charset val="0"/>
      <scheme val="minor"/>
    </font>
    <font>
      <u/>
      <sz val="11"/>
      <color rgb="FF0000FF"/>
      <name val="宋体"/>
      <charset val="0"/>
      <scheme val="minor"/>
    </font>
    <font>
      <u/>
      <sz val="11"/>
      <color rgb="FF800080"/>
      <name val="宋体"/>
      <charset val="0"/>
      <scheme val="minor"/>
    </font>
    <font>
      <b/>
      <sz val="11"/>
      <color rgb="FFFFFFFF"/>
      <name val="宋体"/>
      <charset val="0"/>
      <scheme val="minor"/>
    </font>
    <font>
      <sz val="11"/>
      <color rgb="FFFA7D00"/>
      <name val="宋体"/>
      <charset val="0"/>
      <scheme val="minor"/>
    </font>
    <font>
      <b/>
      <sz val="11"/>
      <color rgb="FFFA7D00"/>
      <name val="宋体"/>
      <charset val="0"/>
      <scheme val="minor"/>
    </font>
    <font>
      <b/>
      <sz val="18"/>
      <color theme="3"/>
      <name val="宋体"/>
      <charset val="134"/>
      <scheme val="minor"/>
    </font>
    <font>
      <b/>
      <sz val="13"/>
      <color theme="3"/>
      <name val="宋体"/>
      <charset val="134"/>
      <scheme val="minor"/>
    </font>
    <font>
      <b/>
      <sz val="11"/>
      <color rgb="FF3F3F3F"/>
      <name val="宋体"/>
      <charset val="0"/>
      <scheme val="minor"/>
    </font>
    <font>
      <sz val="11"/>
      <color rgb="FF9C6500"/>
      <name val="宋体"/>
      <charset val="0"/>
      <scheme val="minor"/>
    </font>
    <font>
      <sz val="11"/>
      <color rgb="FF006100"/>
      <name val="宋体"/>
      <charset val="0"/>
      <scheme val="minor"/>
    </font>
    <font>
      <sz val="9"/>
      <name val="宋体"/>
      <charset val="134"/>
    </font>
  </fonts>
  <fills count="35">
    <fill>
      <patternFill patternType="none"/>
    </fill>
    <fill>
      <patternFill patternType="gray125"/>
    </fill>
    <fill>
      <patternFill patternType="solid">
        <fgColor theme="4" tint="0.8"/>
        <bgColor indexed="64"/>
      </patternFill>
    </fill>
    <fill>
      <patternFill patternType="solid">
        <fgColor theme="9" tint="0.8"/>
        <bgColor indexed="64"/>
      </patternFill>
    </fill>
    <fill>
      <patternFill patternType="solid">
        <fgColor theme="4"/>
        <bgColor indexed="64"/>
      </patternFill>
    </fill>
    <fill>
      <patternFill patternType="solid">
        <fgColor rgb="FFFFC7CE"/>
        <bgColor indexed="64"/>
      </patternFill>
    </fill>
    <fill>
      <patternFill patternType="solid">
        <fgColor theme="4" tint="0.399975585192419"/>
        <bgColor indexed="64"/>
      </patternFill>
    </fill>
    <fill>
      <patternFill patternType="solid">
        <fgColor theme="6" tint="0.599993896298105"/>
        <bgColor indexed="64"/>
      </patternFill>
    </fill>
    <fill>
      <patternFill patternType="solid">
        <fgColor theme="6" tint="0.799981688894314"/>
        <bgColor indexed="64"/>
      </patternFill>
    </fill>
    <fill>
      <patternFill patternType="solid">
        <fgColor rgb="FFFFCC99"/>
        <bgColor indexed="64"/>
      </patternFill>
    </fill>
    <fill>
      <patternFill patternType="solid">
        <fgColor theme="8" tint="0.599993896298105"/>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theme="7" tint="0.399975585192419"/>
        <bgColor indexed="64"/>
      </patternFill>
    </fill>
    <fill>
      <patternFill patternType="solid">
        <fgColor rgb="FFFFFFCC"/>
        <bgColor indexed="64"/>
      </patternFill>
    </fill>
    <fill>
      <patternFill patternType="solid">
        <fgColor theme="4" tint="0.599993896298105"/>
        <bgColor indexed="64"/>
      </patternFill>
    </fill>
    <fill>
      <patternFill patternType="solid">
        <fgColor rgb="FFA5A5A5"/>
        <bgColor indexed="64"/>
      </patternFill>
    </fill>
    <fill>
      <patternFill patternType="solid">
        <fgColor theme="5" tint="0.399975585192419"/>
        <bgColor indexed="64"/>
      </patternFill>
    </fill>
    <fill>
      <patternFill patternType="solid">
        <fgColor rgb="FFF2F2F2"/>
        <bgColor indexed="64"/>
      </patternFill>
    </fill>
    <fill>
      <patternFill patternType="solid">
        <fgColor theme="6"/>
        <bgColor indexed="64"/>
      </patternFill>
    </fill>
    <fill>
      <patternFill patternType="solid">
        <fgColor theme="5"/>
        <bgColor indexed="64"/>
      </patternFill>
    </fill>
    <fill>
      <patternFill patternType="solid">
        <fgColor theme="5" tint="0.599993896298105"/>
        <bgColor indexed="64"/>
      </patternFill>
    </fill>
    <fill>
      <patternFill patternType="solid">
        <fgColor theme="5" tint="0.799981688894314"/>
        <bgColor indexed="64"/>
      </patternFill>
    </fill>
    <fill>
      <patternFill patternType="solid">
        <fgColor theme="8" tint="0.399975585192419"/>
        <bgColor indexed="64"/>
      </patternFill>
    </fill>
    <fill>
      <patternFill patternType="solid">
        <fgColor theme="7"/>
        <bgColor indexed="64"/>
      </patternFill>
    </fill>
    <fill>
      <patternFill patternType="solid">
        <fgColor theme="9" tint="0.799981688894314"/>
        <bgColor indexed="64"/>
      </patternFill>
    </fill>
    <fill>
      <patternFill patternType="solid">
        <fgColor theme="4" tint="0.799981688894314"/>
        <bgColor indexed="64"/>
      </patternFill>
    </fill>
    <fill>
      <patternFill patternType="solid">
        <fgColor rgb="FFFFEB9C"/>
        <bgColor indexed="64"/>
      </patternFill>
    </fill>
    <fill>
      <patternFill patternType="solid">
        <fgColor rgb="FFC6EFCE"/>
        <bgColor indexed="64"/>
      </patternFill>
    </fill>
    <fill>
      <patternFill patternType="solid">
        <fgColor theme="7" tint="0.599993896298105"/>
        <bgColor indexed="64"/>
      </patternFill>
    </fill>
    <fill>
      <patternFill patternType="solid">
        <fgColor theme="7" tint="0.799981688894314"/>
        <bgColor indexed="64"/>
      </patternFill>
    </fill>
    <fill>
      <patternFill patternType="solid">
        <fgColor theme="9" tint="0.599993896298105"/>
        <bgColor indexed="64"/>
      </patternFill>
    </fill>
    <fill>
      <patternFill patternType="solid">
        <fgColor theme="8"/>
        <bgColor indexed="64"/>
      </patternFill>
    </fill>
    <fill>
      <patternFill patternType="solid">
        <fgColor theme="9"/>
        <bgColor indexed="64"/>
      </patternFill>
    </fill>
    <fill>
      <patternFill patternType="solid">
        <fgColor theme="9" tint="0.399975585192419"/>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top style="thin">
        <color rgb="FF000000"/>
      </top>
      <bottom/>
      <diagonal/>
    </border>
    <border>
      <left style="thin">
        <color rgb="FF000000"/>
      </left>
      <right/>
      <top style="thin">
        <color rgb="FF000000"/>
      </top>
      <bottom style="thin">
        <color rgb="FF000000"/>
      </bottom>
      <diagonal/>
    </border>
    <border>
      <left style="thin">
        <color auto="1"/>
      </left>
      <right style="thin">
        <color auto="1"/>
      </right>
      <top style="thin">
        <color auto="1"/>
      </top>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s>
  <cellStyleXfs count="55">
    <xf numFmtId="0" fontId="0" fillId="0" borderId="0">
      <alignment vertical="center"/>
    </xf>
    <xf numFmtId="42" fontId="1" fillId="0" borderId="0" applyFont="0" applyFill="0" applyBorder="0" applyAlignment="0" applyProtection="0">
      <alignment vertical="center"/>
    </xf>
    <xf numFmtId="0" fontId="44" fillId="8" borderId="0" applyNumberFormat="0" applyBorder="0" applyAlignment="0" applyProtection="0">
      <alignment vertical="center"/>
    </xf>
    <xf numFmtId="0" fontId="46" fillId="9" borderId="19" applyNumberFormat="0" applyAlignment="0" applyProtection="0">
      <alignment vertical="center"/>
    </xf>
    <xf numFmtId="44" fontId="1" fillId="0" borderId="0" applyFont="0" applyFill="0" applyBorder="0" applyAlignment="0" applyProtection="0">
      <alignment vertical="center"/>
    </xf>
    <xf numFmtId="41" fontId="1" fillId="0" borderId="0" applyFont="0" applyFill="0" applyBorder="0" applyAlignment="0" applyProtection="0">
      <alignment vertical="center"/>
    </xf>
    <xf numFmtId="0" fontId="44" fillId="7" borderId="0" applyNumberFormat="0" applyBorder="0" applyAlignment="0" applyProtection="0">
      <alignment vertical="center"/>
    </xf>
    <xf numFmtId="0" fontId="42" fillId="5" borderId="0" applyNumberFormat="0" applyBorder="0" applyAlignment="0" applyProtection="0">
      <alignment vertical="center"/>
    </xf>
    <xf numFmtId="43" fontId="1" fillId="0" borderId="0" applyFont="0" applyFill="0" applyBorder="0" applyAlignment="0" applyProtection="0">
      <alignment vertical="center"/>
    </xf>
    <xf numFmtId="0" fontId="40" fillId="12" borderId="0" applyNumberFormat="0" applyBorder="0" applyAlignment="0" applyProtection="0">
      <alignment vertical="center"/>
    </xf>
    <xf numFmtId="0" fontId="47" fillId="0" borderId="0" applyNumberFormat="0" applyFill="0" applyBorder="0" applyAlignment="0" applyProtection="0">
      <alignment vertical="center"/>
    </xf>
    <xf numFmtId="9" fontId="1" fillId="0" borderId="0" applyFont="0" applyFill="0" applyBorder="0" applyAlignment="0" applyProtection="0">
      <alignment vertical="center"/>
    </xf>
    <xf numFmtId="0" fontId="48" fillId="0" borderId="0" applyNumberFormat="0" applyFill="0" applyBorder="0" applyAlignment="0" applyProtection="0">
      <alignment vertical="center"/>
    </xf>
    <xf numFmtId="0" fontId="0" fillId="0" borderId="0">
      <alignment vertical="center"/>
    </xf>
    <xf numFmtId="0" fontId="1" fillId="14" borderId="20" applyNumberFormat="0" applyFont="0" applyAlignment="0" applyProtection="0">
      <alignment vertical="center"/>
    </xf>
    <xf numFmtId="0" fontId="40" fillId="17" borderId="0" applyNumberFormat="0" applyBorder="0" applyAlignment="0" applyProtection="0">
      <alignment vertical="center"/>
    </xf>
    <xf numFmtId="0" fontId="45"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1" fillId="0" borderId="16" applyNumberFormat="0" applyFill="0" applyAlignment="0" applyProtection="0">
      <alignment vertical="center"/>
    </xf>
    <xf numFmtId="0" fontId="53" fillId="0" borderId="16" applyNumberFormat="0" applyFill="0" applyAlignment="0" applyProtection="0">
      <alignment vertical="center"/>
    </xf>
    <xf numFmtId="0" fontId="40" fillId="6" borderId="0" applyNumberFormat="0" applyBorder="0" applyAlignment="0" applyProtection="0">
      <alignment vertical="center"/>
    </xf>
    <xf numFmtId="0" fontId="45" fillId="0" borderId="18" applyNumberFormat="0" applyFill="0" applyAlignment="0" applyProtection="0">
      <alignment vertical="center"/>
    </xf>
    <xf numFmtId="0" fontId="40" fillId="13" borderId="0" applyNumberFormat="0" applyBorder="0" applyAlignment="0" applyProtection="0">
      <alignment vertical="center"/>
    </xf>
    <xf numFmtId="0" fontId="54" fillId="18" borderId="23" applyNumberFormat="0" applyAlignment="0" applyProtection="0">
      <alignment vertical="center"/>
    </xf>
    <xf numFmtId="0" fontId="51" fillId="18" borderId="19" applyNumberFormat="0" applyAlignment="0" applyProtection="0">
      <alignment vertical="center"/>
    </xf>
    <xf numFmtId="0" fontId="49" fillId="16" borderId="21" applyNumberFormat="0" applyAlignment="0" applyProtection="0">
      <alignment vertical="center"/>
    </xf>
    <xf numFmtId="0" fontId="44" fillId="25" borderId="0" applyNumberFormat="0" applyBorder="0" applyAlignment="0" applyProtection="0">
      <alignment vertical="center"/>
    </xf>
    <xf numFmtId="0" fontId="40" fillId="20" borderId="0" applyNumberFormat="0" applyBorder="0" applyAlignment="0" applyProtection="0">
      <alignment vertical="center"/>
    </xf>
    <xf numFmtId="0" fontId="50" fillId="0" borderId="22" applyNumberFormat="0" applyFill="0" applyAlignment="0" applyProtection="0">
      <alignment vertical="center"/>
    </xf>
    <xf numFmtId="0" fontId="43" fillId="0" borderId="17" applyNumberFormat="0" applyFill="0" applyAlignment="0" applyProtection="0">
      <alignment vertical="center"/>
    </xf>
    <xf numFmtId="0" fontId="56" fillId="28" borderId="0" applyNumberFormat="0" applyBorder="0" applyAlignment="0" applyProtection="0">
      <alignment vertical="center"/>
    </xf>
    <xf numFmtId="0" fontId="55" fillId="27" borderId="0" applyNumberFormat="0" applyBorder="0" applyAlignment="0" applyProtection="0">
      <alignment vertical="center"/>
    </xf>
    <xf numFmtId="0" fontId="44" fillId="11" borderId="0" applyNumberFormat="0" applyBorder="0" applyAlignment="0" applyProtection="0">
      <alignment vertical="center"/>
    </xf>
    <xf numFmtId="0" fontId="40" fillId="4" borderId="0" applyNumberFormat="0" applyBorder="0" applyAlignment="0" applyProtection="0">
      <alignment vertical="center"/>
    </xf>
    <xf numFmtId="0" fontId="44" fillId="26" borderId="0" applyNumberFormat="0" applyBorder="0" applyAlignment="0" applyProtection="0">
      <alignment vertical="center"/>
    </xf>
    <xf numFmtId="0" fontId="44" fillId="15" borderId="0" applyNumberFormat="0" applyBorder="0" applyAlignment="0" applyProtection="0">
      <alignment vertical="center"/>
    </xf>
    <xf numFmtId="0" fontId="44" fillId="22" borderId="0" applyNumberFormat="0" applyBorder="0" applyAlignment="0" applyProtection="0">
      <alignment vertical="center"/>
    </xf>
    <xf numFmtId="0" fontId="44" fillId="21" borderId="0" applyNumberFormat="0" applyBorder="0" applyAlignment="0" applyProtection="0">
      <alignment vertical="center"/>
    </xf>
    <xf numFmtId="0" fontId="40" fillId="19" borderId="0" applyNumberFormat="0" applyBorder="0" applyAlignment="0" applyProtection="0">
      <alignment vertical="center"/>
    </xf>
    <xf numFmtId="0" fontId="40" fillId="24" borderId="0" applyNumberFormat="0" applyBorder="0" applyAlignment="0" applyProtection="0">
      <alignment vertical="center"/>
    </xf>
    <xf numFmtId="0" fontId="44" fillId="30" borderId="0" applyNumberFormat="0" applyBorder="0" applyAlignment="0" applyProtection="0">
      <alignment vertical="center"/>
    </xf>
    <xf numFmtId="0" fontId="44" fillId="29" borderId="0" applyNumberFormat="0" applyBorder="0" applyAlignment="0" applyProtection="0">
      <alignment vertical="center"/>
    </xf>
    <xf numFmtId="0" fontId="40" fillId="32" borderId="0" applyNumberFormat="0" applyBorder="0" applyAlignment="0" applyProtection="0">
      <alignment vertical="center"/>
    </xf>
    <xf numFmtId="0" fontId="1" fillId="0" borderId="0">
      <alignment vertical="center"/>
    </xf>
    <xf numFmtId="0" fontId="44" fillId="10" borderId="0" applyNumberFormat="0" applyBorder="0" applyAlignment="0" applyProtection="0">
      <alignment vertical="center"/>
    </xf>
    <xf numFmtId="0" fontId="40" fillId="23" borderId="0" applyNumberFormat="0" applyBorder="0" applyAlignment="0" applyProtection="0">
      <alignment vertical="center"/>
    </xf>
    <xf numFmtId="0" fontId="40" fillId="33" borderId="0" applyNumberFormat="0" applyBorder="0" applyAlignment="0" applyProtection="0">
      <alignment vertical="center"/>
    </xf>
    <xf numFmtId="0" fontId="44" fillId="31" borderId="0" applyNumberFormat="0" applyBorder="0" applyAlignment="0" applyProtection="0">
      <alignment vertical="center"/>
    </xf>
    <xf numFmtId="0" fontId="40" fillId="34" borderId="0" applyNumberFormat="0" applyBorder="0" applyAlignment="0" applyProtection="0">
      <alignment vertical="center"/>
    </xf>
    <xf numFmtId="0" fontId="1" fillId="0" borderId="0">
      <alignment vertical="center"/>
    </xf>
    <xf numFmtId="0" fontId="57" fillId="0" borderId="0"/>
    <xf numFmtId="0" fontId="57" fillId="0" borderId="0"/>
    <xf numFmtId="0" fontId="12" fillId="0" borderId="0">
      <alignment vertical="center"/>
    </xf>
  </cellStyleXfs>
  <cellXfs count="177">
    <xf numFmtId="0" fontId="0" fillId="0" borderId="0" xfId="0">
      <alignment vertical="center"/>
    </xf>
    <xf numFmtId="0" fontId="1" fillId="0" borderId="0" xfId="51">
      <alignment vertical="center"/>
    </xf>
    <xf numFmtId="0" fontId="2" fillId="0" borderId="0" xfId="0" applyFont="1" applyBorder="1" applyAlignment="1">
      <alignment vertical="center" wrapText="1"/>
    </xf>
    <xf numFmtId="0" fontId="3" fillId="0" borderId="0" xfId="45" applyNumberFormat="1" applyFont="1" applyFill="1" applyAlignment="1">
      <alignment horizontal="center" vertical="center" wrapText="1"/>
    </xf>
    <xf numFmtId="0" fontId="4" fillId="0" borderId="0" xfId="45" applyNumberFormat="1" applyFont="1" applyFill="1" applyBorder="1" applyAlignment="1" applyProtection="1">
      <alignment horizontal="left" vertical="center" wrapText="1"/>
    </xf>
    <xf numFmtId="0" fontId="4" fillId="0" borderId="0" xfId="45" applyNumberFormat="1" applyFont="1" applyFill="1" applyBorder="1" applyAlignment="1" applyProtection="1">
      <alignment horizontal="center" vertical="center" wrapText="1"/>
    </xf>
    <xf numFmtId="0" fontId="4" fillId="0" borderId="1" xfId="45" applyNumberFormat="1" applyFont="1" applyFill="1" applyBorder="1" applyAlignment="1">
      <alignment horizontal="center" vertical="center" wrapText="1"/>
    </xf>
    <xf numFmtId="0" fontId="4" fillId="0" borderId="1" xfId="45" applyNumberFormat="1" applyFont="1" applyFill="1" applyBorder="1" applyAlignment="1" applyProtection="1">
      <alignment horizontal="center" vertical="center" wrapText="1"/>
    </xf>
    <xf numFmtId="0" fontId="4" fillId="0" borderId="2" xfId="45" applyNumberFormat="1" applyFont="1" applyFill="1" applyBorder="1" applyAlignment="1" applyProtection="1">
      <alignment horizontal="center" vertical="center" wrapText="1"/>
    </xf>
    <xf numFmtId="0" fontId="4" fillId="0" borderId="3" xfId="45" applyNumberFormat="1" applyFont="1" applyFill="1" applyBorder="1" applyAlignment="1" applyProtection="1">
      <alignment horizontal="center" vertical="center" wrapText="1"/>
    </xf>
    <xf numFmtId="0" fontId="4" fillId="0" borderId="4" xfId="45" applyNumberFormat="1" applyFont="1" applyFill="1" applyBorder="1" applyAlignment="1" applyProtection="1">
      <alignment horizontal="center" vertical="center" wrapText="1"/>
    </xf>
    <xf numFmtId="0" fontId="4" fillId="0" borderId="5" xfId="45" applyNumberFormat="1" applyFont="1" applyFill="1" applyBorder="1" applyAlignment="1" applyProtection="1">
      <alignment horizontal="center" vertical="center" wrapText="1"/>
    </xf>
    <xf numFmtId="0" fontId="4" fillId="0" borderId="6" xfId="45" applyNumberFormat="1" applyFont="1" applyFill="1" applyBorder="1" applyAlignment="1" applyProtection="1">
      <alignment horizontal="center" vertical="center" wrapText="1"/>
    </xf>
    <xf numFmtId="0" fontId="4" fillId="0" borderId="7" xfId="45" applyNumberFormat="1" applyFont="1" applyFill="1" applyBorder="1" applyAlignment="1" applyProtection="1">
      <alignment horizontal="center" vertical="center" wrapText="1"/>
    </xf>
    <xf numFmtId="0" fontId="5" fillId="0" borderId="1" xfId="45" applyNumberFormat="1" applyFont="1" applyFill="1" applyBorder="1" applyAlignment="1">
      <alignment horizontal="center" vertical="center" wrapText="1"/>
    </xf>
    <xf numFmtId="0" fontId="4" fillId="0" borderId="8" xfId="45" applyNumberFormat="1" applyFont="1" applyFill="1" applyBorder="1" applyAlignment="1" applyProtection="1">
      <alignment horizontal="center" vertical="center" wrapText="1"/>
    </xf>
    <xf numFmtId="0" fontId="4" fillId="0" borderId="9" xfId="45" applyNumberFormat="1" applyFont="1" applyFill="1" applyBorder="1" applyAlignment="1" applyProtection="1">
      <alignment horizontal="center" vertical="center" wrapText="1"/>
    </xf>
    <xf numFmtId="0" fontId="5" fillId="0" borderId="1" xfId="0" applyFont="1" applyFill="1" applyBorder="1" applyAlignment="1">
      <alignment horizontal="left" vertical="center" wrapText="1"/>
    </xf>
    <xf numFmtId="0" fontId="5" fillId="0" borderId="1" xfId="0" applyFont="1" applyFill="1" applyBorder="1" applyAlignment="1">
      <alignment vertical="center" wrapText="1"/>
    </xf>
    <xf numFmtId="0" fontId="4" fillId="0" borderId="1" xfId="51" applyFont="1" applyFill="1" applyBorder="1" applyAlignment="1">
      <alignment horizontal="center" vertical="center" wrapText="1"/>
    </xf>
    <xf numFmtId="0" fontId="4" fillId="0" borderId="1" xfId="45" applyNumberFormat="1" applyFont="1" applyFill="1" applyBorder="1" applyAlignment="1" applyProtection="1">
      <alignment vertical="center" wrapText="1"/>
    </xf>
    <xf numFmtId="0" fontId="0" fillId="0" borderId="0" xfId="0" applyFont="1">
      <alignment vertical="center"/>
    </xf>
    <xf numFmtId="0" fontId="4" fillId="0" borderId="2" xfId="45" applyNumberFormat="1" applyFont="1" applyFill="1" applyBorder="1" applyAlignment="1" applyProtection="1">
      <alignment vertical="center" wrapText="1"/>
    </xf>
    <xf numFmtId="0" fontId="4" fillId="0" borderId="3" xfId="45" applyNumberFormat="1" applyFont="1" applyFill="1" applyBorder="1" applyAlignment="1" applyProtection="1">
      <alignment vertical="center" wrapText="1"/>
    </xf>
    <xf numFmtId="0" fontId="4" fillId="0" borderId="4" xfId="45" applyNumberFormat="1" applyFont="1" applyFill="1" applyBorder="1" applyAlignment="1" applyProtection="1">
      <alignment vertical="center" wrapText="1"/>
    </xf>
    <xf numFmtId="0" fontId="4" fillId="0" borderId="5" xfId="45" applyNumberFormat="1" applyFont="1" applyFill="1" applyBorder="1" applyAlignment="1" applyProtection="1">
      <alignment vertical="center" wrapText="1"/>
    </xf>
    <xf numFmtId="0" fontId="4" fillId="0" borderId="6" xfId="45" applyNumberFormat="1" applyFont="1" applyFill="1" applyBorder="1" applyAlignment="1" applyProtection="1">
      <alignment vertical="center" wrapText="1"/>
    </xf>
    <xf numFmtId="0" fontId="4" fillId="0" borderId="7" xfId="45" applyNumberFormat="1" applyFont="1" applyFill="1" applyBorder="1" applyAlignment="1" applyProtection="1">
      <alignment vertical="center" wrapText="1"/>
    </xf>
    <xf numFmtId="0" fontId="6" fillId="0" borderId="0" xfId="0" applyFont="1">
      <alignment vertical="center"/>
    </xf>
    <xf numFmtId="0" fontId="7" fillId="0" borderId="0" xfId="0" applyFont="1" applyBorder="1" applyAlignment="1">
      <alignment vertical="center" wrapText="1"/>
    </xf>
    <xf numFmtId="0" fontId="8" fillId="0" borderId="0" xfId="0" applyFont="1" applyBorder="1" applyAlignment="1">
      <alignment horizontal="center" vertical="center" wrapText="1"/>
    </xf>
    <xf numFmtId="0" fontId="9" fillId="0" borderId="0" xfId="0" applyFont="1" applyBorder="1" applyAlignment="1">
      <alignment horizontal="right" vertical="center" wrapText="1"/>
    </xf>
    <xf numFmtId="0" fontId="10" fillId="0" borderId="10" xfId="0" applyFont="1" applyBorder="1" applyAlignment="1">
      <alignment horizontal="left" vertical="center" wrapText="1"/>
    </xf>
    <xf numFmtId="0" fontId="10" fillId="0" borderId="10" xfId="0" applyFont="1" applyBorder="1" applyAlignment="1">
      <alignment horizontal="left" vertical="center"/>
    </xf>
    <xf numFmtId="0" fontId="10" fillId="0" borderId="10" xfId="0" applyFont="1" applyBorder="1" applyAlignment="1">
      <alignment horizontal="center" vertical="center" wrapText="1"/>
    </xf>
    <xf numFmtId="43" fontId="11" fillId="0" borderId="8" xfId="0" applyNumberFormat="1" applyFont="1" applyBorder="1" applyAlignment="1">
      <alignment horizontal="left" vertical="center"/>
    </xf>
    <xf numFmtId="43" fontId="11" fillId="0" borderId="9" xfId="0" applyNumberFormat="1" applyFont="1" applyBorder="1" applyAlignment="1">
      <alignment horizontal="left" vertical="center"/>
    </xf>
    <xf numFmtId="0" fontId="10" fillId="0" borderId="11" xfId="0" applyFont="1" applyBorder="1" applyAlignment="1">
      <alignment horizontal="left" vertical="center" wrapText="1"/>
    </xf>
    <xf numFmtId="0" fontId="12" fillId="0" borderId="11" xfId="0" applyFont="1" applyBorder="1" applyAlignment="1">
      <alignment horizontal="left" vertical="top" wrapText="1"/>
    </xf>
    <xf numFmtId="0" fontId="10" fillId="0" borderId="1" xfId="0" applyFont="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13" applyFont="1" applyBorder="1" applyAlignment="1">
      <alignment horizontal="left" vertical="center" wrapText="1"/>
    </xf>
    <xf numFmtId="0" fontId="13" fillId="0" borderId="1" xfId="13" applyFont="1" applyBorder="1" applyAlignment="1">
      <alignment horizontal="center" vertical="center" wrapText="1"/>
    </xf>
    <xf numFmtId="0" fontId="13" fillId="0" borderId="1" xfId="0" applyFont="1" applyBorder="1" applyAlignment="1">
      <alignment horizontal="left" vertical="center" wrapText="1"/>
    </xf>
    <xf numFmtId="0" fontId="0" fillId="0" borderId="1" xfId="0" applyBorder="1" applyAlignment="1">
      <alignment horizontal="center" vertical="center"/>
    </xf>
    <xf numFmtId="0" fontId="0" fillId="0" borderId="1" xfId="0" applyBorder="1">
      <alignment vertical="center"/>
    </xf>
    <xf numFmtId="0" fontId="14" fillId="0" borderId="10" xfId="0" applyFont="1" applyBorder="1" applyAlignment="1">
      <alignment horizontal="center" vertical="center" wrapText="1"/>
    </xf>
    <xf numFmtId="0" fontId="15" fillId="0" borderId="1" xfId="52" applyFont="1" applyFill="1" applyBorder="1" applyAlignment="1">
      <alignment horizontal="center" vertical="center"/>
    </xf>
    <xf numFmtId="43" fontId="16" fillId="0" borderId="1" xfId="0" applyNumberFormat="1" applyFont="1" applyBorder="1">
      <alignment vertical="center"/>
    </xf>
    <xf numFmtId="43" fontId="0" fillId="0" borderId="1" xfId="0" applyNumberFormat="1" applyBorder="1">
      <alignment vertical="center"/>
    </xf>
    <xf numFmtId="0" fontId="12" fillId="0" borderId="1" xfId="52" applyFont="1" applyFill="1" applyBorder="1" applyAlignment="1">
      <alignment horizontal="center" vertical="center"/>
    </xf>
    <xf numFmtId="43" fontId="17" fillId="0" borderId="1" xfId="0" applyNumberFormat="1" applyFont="1" applyBorder="1">
      <alignment vertical="center"/>
    </xf>
    <xf numFmtId="0" fontId="2" fillId="0" borderId="0" xfId="0" applyFont="1" applyBorder="1" applyAlignment="1">
      <alignment horizontal="right" vertical="center"/>
    </xf>
    <xf numFmtId="0" fontId="18" fillId="0" borderId="0" xfId="0" applyFont="1" applyBorder="1" applyAlignment="1">
      <alignment horizontal="center" vertical="center" wrapText="1"/>
    </xf>
    <xf numFmtId="0" fontId="19" fillId="0" borderId="0" xfId="0" applyFont="1" applyBorder="1" applyAlignment="1">
      <alignment horizontal="center" vertical="center" wrapText="1"/>
    </xf>
    <xf numFmtId="0" fontId="2" fillId="0" borderId="0" xfId="0" applyFont="1" applyBorder="1" applyAlignment="1">
      <alignment horizontal="right" vertical="center" wrapText="1"/>
    </xf>
    <xf numFmtId="0" fontId="20" fillId="0" borderId="10" xfId="0" applyFont="1" applyBorder="1" applyAlignment="1">
      <alignment horizontal="center" vertical="center" wrapText="1"/>
    </xf>
    <xf numFmtId="49" fontId="21" fillId="0" borderId="12" xfId="0" applyNumberFormat="1" applyFont="1" applyBorder="1" applyAlignment="1">
      <alignment horizontal="center" vertical="center" wrapText="1"/>
    </xf>
    <xf numFmtId="49" fontId="21" fillId="0" borderId="13" xfId="0" applyNumberFormat="1" applyFont="1" applyBorder="1" applyAlignment="1">
      <alignment horizontal="center" vertical="center" wrapText="1"/>
    </xf>
    <xf numFmtId="176" fontId="16" fillId="0" borderId="1" xfId="0" applyNumberFormat="1" applyFont="1" applyBorder="1">
      <alignment vertical="center"/>
    </xf>
    <xf numFmtId="49" fontId="12" fillId="2" borderId="10" xfId="0" applyNumberFormat="1" applyFont="1" applyFill="1" applyBorder="1" applyAlignment="1">
      <alignment horizontal="left" vertical="center"/>
    </xf>
    <xf numFmtId="49" fontId="12" fillId="2" borderId="14" xfId="0" applyNumberFormat="1" applyFont="1" applyFill="1" applyBorder="1" applyAlignment="1">
      <alignment horizontal="left" vertical="center"/>
    </xf>
    <xf numFmtId="176" fontId="17" fillId="2" borderId="1" xfId="0" applyNumberFormat="1" applyFont="1" applyFill="1" applyBorder="1">
      <alignment vertical="center"/>
    </xf>
    <xf numFmtId="49" fontId="12" fillId="3" borderId="10" xfId="0" applyNumberFormat="1" applyFont="1" applyFill="1" applyBorder="1" applyAlignment="1">
      <alignment horizontal="left" vertical="center"/>
    </xf>
    <xf numFmtId="49" fontId="12" fillId="3" borderId="14" xfId="0" applyNumberFormat="1" applyFont="1" applyFill="1" applyBorder="1" applyAlignment="1">
      <alignment horizontal="left" vertical="center"/>
    </xf>
    <xf numFmtId="176" fontId="17" fillId="3" borderId="1" xfId="0" applyNumberFormat="1" applyFont="1" applyFill="1" applyBorder="1">
      <alignment vertical="center"/>
    </xf>
    <xf numFmtId="49" fontId="12" fillId="0" borderId="10" xfId="0" applyNumberFormat="1" applyFont="1" applyFill="1" applyBorder="1" applyAlignment="1">
      <alignment horizontal="left" vertical="center"/>
    </xf>
    <xf numFmtId="49" fontId="12" fillId="0" borderId="14" xfId="0" applyNumberFormat="1" applyFont="1" applyFill="1" applyBorder="1" applyAlignment="1">
      <alignment horizontal="left" vertical="center"/>
    </xf>
    <xf numFmtId="176" fontId="17" fillId="0" borderId="1" xfId="0" applyNumberFormat="1" applyFont="1" applyBorder="1">
      <alignment vertical="center"/>
    </xf>
    <xf numFmtId="176" fontId="17" fillId="0" borderId="1" xfId="0" applyNumberFormat="1" applyFont="1" applyFill="1" applyBorder="1">
      <alignment vertical="center"/>
    </xf>
    <xf numFmtId="4" fontId="11" fillId="0" borderId="10" xfId="0" applyNumberFormat="1" applyFont="1" applyFill="1" applyBorder="1" applyAlignment="1">
      <alignment horizontal="right" vertical="center"/>
    </xf>
    <xf numFmtId="0" fontId="22" fillId="3" borderId="1" xfId="0" applyFont="1" applyFill="1" applyBorder="1" applyAlignment="1">
      <alignment horizontal="left" vertical="center" wrapText="1"/>
    </xf>
    <xf numFmtId="0" fontId="22" fillId="3" borderId="15" xfId="0" applyFont="1" applyFill="1" applyBorder="1" applyAlignment="1">
      <alignment vertical="center" wrapText="1"/>
    </xf>
    <xf numFmtId="4" fontId="11" fillId="3" borderId="1" xfId="0" applyNumberFormat="1" applyFont="1" applyFill="1" applyBorder="1" applyAlignment="1">
      <alignment horizontal="right" vertical="center"/>
    </xf>
    <xf numFmtId="0" fontId="22" fillId="0" borderId="1" xfId="0" applyFont="1" applyFill="1" applyBorder="1" applyAlignment="1">
      <alignment horizontal="left" vertical="center" wrapText="1"/>
    </xf>
    <xf numFmtId="0" fontId="22" fillId="0" borderId="15" xfId="0" applyFont="1" applyFill="1" applyBorder="1" applyAlignment="1">
      <alignment vertical="center" wrapText="1"/>
    </xf>
    <xf numFmtId="4" fontId="23" fillId="0" borderId="1" xfId="0" applyNumberFormat="1" applyFont="1" applyFill="1" applyBorder="1">
      <alignment vertical="center"/>
    </xf>
    <xf numFmtId="0" fontId="22" fillId="0" borderId="1" xfId="0" applyFont="1" applyFill="1" applyBorder="1" applyAlignment="1">
      <alignment vertical="center" wrapText="1"/>
    </xf>
    <xf numFmtId="0" fontId="23" fillId="0" borderId="1" xfId="0" applyFont="1" applyFill="1" applyBorder="1">
      <alignment vertical="center"/>
    </xf>
    <xf numFmtId="49" fontId="12" fillId="3" borderId="11" xfId="0" applyNumberFormat="1" applyFont="1" applyFill="1" applyBorder="1" applyAlignment="1">
      <alignment horizontal="left" vertical="center"/>
    </xf>
    <xf numFmtId="49" fontId="12" fillId="3" borderId="12" xfId="0" applyNumberFormat="1" applyFont="1" applyFill="1" applyBorder="1" applyAlignment="1">
      <alignment horizontal="left" vertical="center"/>
    </xf>
    <xf numFmtId="176" fontId="17" fillId="3" borderId="15" xfId="0" applyNumberFormat="1" applyFont="1" applyFill="1" applyBorder="1">
      <alignment vertical="center"/>
    </xf>
    <xf numFmtId="49" fontId="12" fillId="0" borderId="1" xfId="0" applyNumberFormat="1" applyFont="1" applyFill="1" applyBorder="1" applyAlignment="1">
      <alignment horizontal="left" vertical="center"/>
    </xf>
    <xf numFmtId="0" fontId="0" fillId="0" borderId="0" xfId="0" applyFill="1">
      <alignment vertical="center"/>
    </xf>
    <xf numFmtId="0" fontId="7" fillId="0" borderId="0" xfId="0" applyFont="1" applyFill="1" applyBorder="1" applyAlignment="1">
      <alignment vertical="center" wrapText="1"/>
    </xf>
    <xf numFmtId="0" fontId="2" fillId="0" borderId="0" xfId="0" applyFont="1" applyFill="1" applyBorder="1" applyAlignment="1">
      <alignment horizontal="left" vertical="center" wrapText="1"/>
    </xf>
    <xf numFmtId="0" fontId="24" fillId="0" borderId="0" xfId="0" applyFont="1" applyFill="1" applyBorder="1" applyAlignment="1">
      <alignment horizontal="center" vertical="center" wrapText="1"/>
    </xf>
    <xf numFmtId="0" fontId="25" fillId="0" borderId="10" xfId="0" applyFont="1" applyFill="1" applyBorder="1" applyAlignment="1">
      <alignment horizontal="center" vertical="center"/>
    </xf>
    <xf numFmtId="0" fontId="25" fillId="0" borderId="10" xfId="0" applyFont="1" applyFill="1" applyBorder="1" applyAlignment="1">
      <alignment horizontal="center" vertical="center" wrapText="1"/>
    </xf>
    <xf numFmtId="0" fontId="25" fillId="0" borderId="11" xfId="0" applyFont="1" applyFill="1" applyBorder="1" applyAlignment="1">
      <alignment horizontal="center" vertical="center"/>
    </xf>
    <xf numFmtId="0" fontId="25" fillId="0" borderId="11" xfId="0" applyFont="1" applyFill="1" applyBorder="1" applyAlignment="1">
      <alignment horizontal="center" vertical="center" wrapText="1"/>
    </xf>
    <xf numFmtId="43" fontId="21" fillId="0" borderId="1" xfId="0" applyNumberFormat="1" applyFont="1" applyFill="1" applyBorder="1" applyAlignment="1">
      <alignment horizontal="center" vertical="center" wrapText="1"/>
    </xf>
    <xf numFmtId="4" fontId="26" fillId="0" borderId="1" xfId="0" applyNumberFormat="1" applyFont="1" applyFill="1" applyBorder="1" applyAlignment="1">
      <alignment horizontal="right" vertical="center"/>
    </xf>
    <xf numFmtId="4" fontId="11" fillId="0" borderId="1" xfId="0" applyNumberFormat="1" applyFont="1" applyFill="1" applyBorder="1" applyAlignment="1">
      <alignment horizontal="right" vertical="center"/>
    </xf>
    <xf numFmtId="4" fontId="11" fillId="2" borderId="1" xfId="0" applyNumberFormat="1" applyFont="1" applyFill="1" applyBorder="1" applyAlignment="1">
      <alignment horizontal="right" vertical="center"/>
    </xf>
    <xf numFmtId="0" fontId="23" fillId="2" borderId="1" xfId="0" applyFont="1" applyFill="1" applyBorder="1">
      <alignment vertical="center"/>
    </xf>
    <xf numFmtId="0" fontId="6" fillId="2" borderId="1" xfId="0" applyFont="1" applyFill="1" applyBorder="1">
      <alignment vertical="center"/>
    </xf>
    <xf numFmtId="0" fontId="23" fillId="3" borderId="1" xfId="0" applyFont="1" applyFill="1" applyBorder="1">
      <alignment vertical="center"/>
    </xf>
    <xf numFmtId="0" fontId="6" fillId="3" borderId="1" xfId="0" applyFont="1" applyFill="1" applyBorder="1">
      <alignment vertical="center"/>
    </xf>
    <xf numFmtId="0" fontId="6" fillId="0" borderId="1" xfId="0" applyFont="1" applyFill="1" applyBorder="1">
      <alignment vertical="center"/>
    </xf>
    <xf numFmtId="0" fontId="2" fillId="0" borderId="0" xfId="0" applyFont="1" applyFill="1" applyBorder="1" applyAlignment="1">
      <alignment horizontal="right" vertical="center"/>
    </xf>
    <xf numFmtId="0" fontId="27" fillId="0" borderId="0" xfId="0" applyFont="1" applyBorder="1" applyAlignment="1">
      <alignment horizontal="right" vertical="center"/>
    </xf>
    <xf numFmtId="0" fontId="20" fillId="0" borderId="10" xfId="0" applyFont="1" applyBorder="1" applyAlignment="1">
      <alignment horizontal="center" vertical="center"/>
    </xf>
    <xf numFmtId="0" fontId="10" fillId="2" borderId="10" xfId="0" applyFont="1" applyFill="1" applyBorder="1" applyAlignment="1">
      <alignment horizontal="center" vertical="center"/>
    </xf>
    <xf numFmtId="4" fontId="11" fillId="2" borderId="10" xfId="0" applyNumberFormat="1" applyFont="1" applyFill="1" applyBorder="1" applyAlignment="1">
      <alignment horizontal="right" vertical="center"/>
    </xf>
    <xf numFmtId="0" fontId="15" fillId="2" borderId="10" xfId="0" applyFont="1" applyFill="1" applyBorder="1" applyAlignment="1">
      <alignment horizontal="center" vertical="center"/>
    </xf>
    <xf numFmtId="0" fontId="0" fillId="0" borderId="0" xfId="0" applyBorder="1">
      <alignment vertical="center"/>
    </xf>
    <xf numFmtId="0" fontId="19" fillId="0" borderId="0" xfId="0" applyFont="1" applyBorder="1" applyAlignment="1">
      <alignment vertical="center"/>
    </xf>
    <xf numFmtId="0" fontId="13" fillId="0" borderId="10" xfId="0" applyFont="1" applyBorder="1" applyAlignment="1">
      <alignment vertical="center"/>
    </xf>
    <xf numFmtId="4" fontId="11" fillId="0" borderId="10" xfId="0" applyNumberFormat="1" applyFont="1" applyBorder="1" applyAlignment="1">
      <alignment horizontal="right" vertical="center"/>
    </xf>
    <xf numFmtId="0" fontId="22"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1" xfId="0" applyFont="1" applyBorder="1" applyAlignment="1">
      <alignment vertical="center"/>
    </xf>
    <xf numFmtId="4" fontId="11" fillId="0" borderId="11" xfId="0" applyNumberFormat="1" applyFont="1" applyBorder="1" applyAlignment="1">
      <alignment horizontal="right" vertical="center"/>
    </xf>
    <xf numFmtId="0" fontId="17" fillId="0" borderId="1" xfId="0" applyFont="1" applyBorder="1">
      <alignment vertical="center"/>
    </xf>
    <xf numFmtId="4" fontId="11" fillId="0" borderId="1" xfId="0" applyNumberFormat="1" applyFont="1" applyBorder="1" applyAlignment="1">
      <alignment horizontal="right" vertical="center"/>
    </xf>
    <xf numFmtId="4" fontId="11" fillId="0" borderId="0" xfId="0" applyNumberFormat="1" applyFont="1" applyBorder="1" applyAlignment="1">
      <alignment horizontal="right" vertical="center"/>
    </xf>
    <xf numFmtId="0" fontId="2" fillId="0" borderId="0" xfId="0" applyFont="1" applyBorder="1" applyAlignment="1">
      <alignment vertical="center"/>
    </xf>
    <xf numFmtId="0" fontId="28" fillId="0" borderId="0" xfId="0" applyFont="1" applyBorder="1" applyAlignment="1">
      <alignment horizontal="center" vertical="center"/>
    </xf>
    <xf numFmtId="0" fontId="22" fillId="0" borderId="10" xfId="0" applyFont="1" applyBorder="1" applyAlignment="1">
      <alignment horizontal="center" vertical="center"/>
    </xf>
    <xf numFmtId="0" fontId="22" fillId="0" borderId="11" xfId="0" applyFont="1" applyBorder="1" applyAlignment="1">
      <alignment horizontal="center" vertical="center"/>
    </xf>
    <xf numFmtId="0" fontId="21" fillId="0" borderId="2" xfId="0" applyFont="1" applyBorder="1" applyAlignment="1">
      <alignment horizontal="center" vertical="center"/>
    </xf>
    <xf numFmtId="0" fontId="21" fillId="0" borderId="4" xfId="0" applyFont="1" applyBorder="1" applyAlignment="1">
      <alignment horizontal="center" vertical="center"/>
    </xf>
    <xf numFmtId="0" fontId="26" fillId="0" borderId="11" xfId="0" applyFont="1" applyBorder="1" applyAlignment="1">
      <alignment horizontal="right" vertical="center"/>
    </xf>
    <xf numFmtId="0" fontId="22" fillId="2" borderId="15" xfId="0" applyFont="1" applyFill="1" applyBorder="1" applyAlignment="1">
      <alignment horizontal="left" vertical="center" wrapText="1"/>
    </xf>
    <xf numFmtId="4" fontId="11" fillId="2" borderId="11" xfId="0" applyNumberFormat="1" applyFont="1" applyFill="1" applyBorder="1" applyAlignment="1">
      <alignment horizontal="right" vertical="center"/>
    </xf>
    <xf numFmtId="0" fontId="22" fillId="3" borderId="15" xfId="0" applyFont="1" applyFill="1" applyBorder="1" applyAlignment="1">
      <alignment horizontal="left" vertical="center" wrapText="1"/>
    </xf>
    <xf numFmtId="4" fontId="11" fillId="3" borderId="11" xfId="0" applyNumberFormat="1" applyFont="1" applyFill="1" applyBorder="1" applyAlignment="1">
      <alignment horizontal="right" vertical="center"/>
    </xf>
    <xf numFmtId="0" fontId="22" fillId="0" borderId="1" xfId="0" applyFont="1" applyBorder="1" applyAlignment="1">
      <alignment horizontal="left" vertical="center" wrapText="1"/>
    </xf>
    <xf numFmtId="0" fontId="22" fillId="0" borderId="15" xfId="0" applyFont="1" applyBorder="1" applyAlignment="1">
      <alignment horizontal="left" vertical="center" wrapText="1"/>
    </xf>
    <xf numFmtId="0" fontId="22" fillId="0" borderId="0" xfId="0" applyFont="1" applyBorder="1" applyAlignment="1">
      <alignment horizontal="center" vertical="center" wrapText="1"/>
    </xf>
    <xf numFmtId="0" fontId="29" fillId="0" borderId="0" xfId="53" applyFont="1" applyFill="1" applyBorder="1" applyAlignment="1">
      <alignment horizontal="left"/>
    </xf>
    <xf numFmtId="0" fontId="22" fillId="0" borderId="10" xfId="0" applyFont="1" applyBorder="1" applyAlignment="1">
      <alignment horizontal="center" vertical="center" wrapText="1"/>
    </xf>
    <xf numFmtId="0" fontId="2" fillId="0" borderId="0" xfId="0" applyFont="1" applyBorder="1" applyAlignment="1">
      <alignment horizontal="left" vertical="center"/>
    </xf>
    <xf numFmtId="176" fontId="30" fillId="0" borderId="8" xfId="0" applyNumberFormat="1" applyFont="1" applyBorder="1" applyAlignment="1">
      <alignment horizontal="center" vertical="center"/>
    </xf>
    <xf numFmtId="176" fontId="30" fillId="0" borderId="9" xfId="0" applyNumberFormat="1" applyFont="1" applyBorder="1" applyAlignment="1">
      <alignment horizontal="center" vertical="center"/>
    </xf>
    <xf numFmtId="176" fontId="31" fillId="0" borderId="1" xfId="0" applyNumberFormat="1" applyFont="1" applyBorder="1">
      <alignment vertical="center"/>
    </xf>
    <xf numFmtId="176" fontId="6" fillId="2" borderId="1" xfId="0" applyNumberFormat="1" applyFont="1" applyFill="1" applyBorder="1" applyAlignment="1">
      <alignment horizontal="left" vertical="center"/>
    </xf>
    <xf numFmtId="176" fontId="6" fillId="2" borderId="1" xfId="0" applyNumberFormat="1" applyFont="1" applyFill="1" applyBorder="1">
      <alignment vertical="center"/>
    </xf>
    <xf numFmtId="176" fontId="23" fillId="2" borderId="1" xfId="0" applyNumberFormat="1" applyFont="1" applyFill="1" applyBorder="1">
      <alignment vertical="center"/>
    </xf>
    <xf numFmtId="176" fontId="32" fillId="0" borderId="1" xfId="0" applyNumberFormat="1" applyFont="1" applyBorder="1" applyAlignment="1">
      <alignment vertical="center"/>
    </xf>
    <xf numFmtId="176" fontId="32" fillId="0" borderId="1" xfId="0" applyNumberFormat="1" applyFont="1" applyBorder="1">
      <alignment vertical="center"/>
    </xf>
    <xf numFmtId="176" fontId="23" fillId="0" borderId="1" xfId="0" applyNumberFormat="1" applyFont="1" applyBorder="1">
      <alignment vertical="center"/>
    </xf>
    <xf numFmtId="176" fontId="23" fillId="0" borderId="1" xfId="0" applyNumberFormat="1" applyFont="1" applyFill="1" applyBorder="1">
      <alignment vertical="center"/>
    </xf>
    <xf numFmtId="49" fontId="32" fillId="0" borderId="1" xfId="0" applyNumberFormat="1" applyFont="1" applyBorder="1" applyAlignment="1">
      <alignment horizontal="left" vertical="center"/>
    </xf>
    <xf numFmtId="176" fontId="32" fillId="0" borderId="1" xfId="0" applyNumberFormat="1" applyFont="1" applyBorder="1" applyAlignment="1">
      <alignment horizontal="left" vertical="center"/>
    </xf>
    <xf numFmtId="176" fontId="33" fillId="0" borderId="1" xfId="0" applyNumberFormat="1" applyFont="1" applyBorder="1" applyAlignment="1">
      <alignment horizontal="right" vertical="center"/>
    </xf>
    <xf numFmtId="176" fontId="33" fillId="0" borderId="1" xfId="0" applyNumberFormat="1" applyFont="1" applyFill="1" applyBorder="1" applyAlignment="1">
      <alignment horizontal="right" vertical="center"/>
    </xf>
    <xf numFmtId="49" fontId="0" fillId="0" borderId="0" xfId="0" applyNumberFormat="1">
      <alignment vertical="center"/>
    </xf>
    <xf numFmtId="176" fontId="0" fillId="0" borderId="0" xfId="0" applyNumberFormat="1">
      <alignment vertical="center"/>
    </xf>
    <xf numFmtId="49" fontId="2" fillId="0" borderId="0" xfId="0" applyNumberFormat="1" applyFont="1" applyBorder="1" applyAlignment="1">
      <alignment horizontal="left" vertical="center" wrapText="1"/>
    </xf>
    <xf numFmtId="176" fontId="7" fillId="0" borderId="0" xfId="0" applyNumberFormat="1" applyFont="1" applyBorder="1" applyAlignment="1">
      <alignment vertical="center" wrapText="1"/>
    </xf>
    <xf numFmtId="49" fontId="28" fillId="0" borderId="0" xfId="0" applyNumberFormat="1" applyFont="1" applyBorder="1" applyAlignment="1">
      <alignment horizontal="center" vertical="center" wrapText="1"/>
    </xf>
    <xf numFmtId="176" fontId="28" fillId="0" borderId="0" xfId="0" applyNumberFormat="1" applyFont="1" applyBorder="1" applyAlignment="1">
      <alignment horizontal="center" vertical="center" wrapText="1"/>
    </xf>
    <xf numFmtId="49" fontId="7" fillId="0" borderId="0" xfId="0" applyNumberFormat="1" applyFont="1" applyBorder="1" applyAlignment="1">
      <alignment vertical="center" wrapText="1"/>
    </xf>
    <xf numFmtId="176" fontId="2" fillId="0" borderId="0" xfId="0" applyNumberFormat="1" applyFont="1" applyBorder="1" applyAlignment="1">
      <alignment horizontal="right" vertical="center"/>
    </xf>
    <xf numFmtId="49" fontId="22" fillId="0" borderId="10" xfId="0" applyNumberFormat="1" applyFont="1" applyBorder="1" applyAlignment="1">
      <alignment horizontal="center" vertical="center" wrapText="1"/>
    </xf>
    <xf numFmtId="49" fontId="22" fillId="0" borderId="14" xfId="0" applyNumberFormat="1" applyFont="1" applyBorder="1" applyAlignment="1">
      <alignment horizontal="center" vertical="center" wrapText="1"/>
    </xf>
    <xf numFmtId="176" fontId="22" fillId="0" borderId="1" xfId="0" applyNumberFormat="1" applyFont="1" applyBorder="1" applyAlignment="1">
      <alignment horizontal="center" vertical="center" wrapText="1"/>
    </xf>
    <xf numFmtId="49" fontId="22" fillId="0" borderId="11" xfId="0" applyNumberFormat="1" applyFont="1" applyBorder="1" applyAlignment="1">
      <alignment horizontal="center" vertical="center" wrapText="1"/>
    </xf>
    <xf numFmtId="49" fontId="22" fillId="0" borderId="12" xfId="0" applyNumberFormat="1" applyFont="1" applyBorder="1" applyAlignment="1">
      <alignment horizontal="center" vertical="center" wrapText="1"/>
    </xf>
    <xf numFmtId="49" fontId="22" fillId="0" borderId="0" xfId="0" applyNumberFormat="1" applyFont="1" applyBorder="1" applyAlignment="1">
      <alignment horizontal="center" vertical="center" wrapText="1"/>
    </xf>
    <xf numFmtId="176" fontId="22" fillId="0" borderId="0" xfId="0" applyNumberFormat="1" applyFont="1" applyBorder="1" applyAlignment="1">
      <alignment horizontal="center" vertical="center" wrapText="1"/>
    </xf>
    <xf numFmtId="49" fontId="34" fillId="0" borderId="0" xfId="0" applyNumberFormat="1" applyFont="1" applyBorder="1" applyAlignment="1">
      <alignment vertical="center" wrapText="1"/>
    </xf>
    <xf numFmtId="176" fontId="34" fillId="0" borderId="0" xfId="0" applyNumberFormat="1" applyFont="1" applyBorder="1" applyAlignment="1">
      <alignment vertical="center" wrapText="1"/>
    </xf>
    <xf numFmtId="0" fontId="10" fillId="0" borderId="10" xfId="0" applyFont="1" applyBorder="1" applyAlignment="1">
      <alignment horizontal="center" vertical="center"/>
    </xf>
    <xf numFmtId="4" fontId="26" fillId="0" borderId="10" xfId="0" applyNumberFormat="1" applyFont="1" applyBorder="1" applyAlignment="1">
      <alignment horizontal="right" vertical="center"/>
    </xf>
    <xf numFmtId="0" fontId="22" fillId="0" borderId="1" xfId="0" applyFont="1" applyBorder="1" applyAlignment="1">
      <alignment horizontal="center" vertical="center" wrapText="1"/>
    </xf>
    <xf numFmtId="0" fontId="19" fillId="0" borderId="10" xfId="0" applyFont="1" applyBorder="1" applyAlignment="1">
      <alignment vertical="center" wrapText="1"/>
    </xf>
    <xf numFmtId="0" fontId="19" fillId="0" borderId="10" xfId="0" applyFont="1" applyBorder="1" applyAlignment="1">
      <alignment horizontal="right" vertical="center" wrapText="1"/>
    </xf>
    <xf numFmtId="0" fontId="13" fillId="0" borderId="10" xfId="0" applyFont="1" applyBorder="1" applyAlignment="1">
      <alignment vertical="center" wrapText="1"/>
    </xf>
    <xf numFmtId="0" fontId="35" fillId="0" borderId="0" xfId="0" applyFont="1" applyBorder="1" applyAlignment="1">
      <alignment horizontal="center" vertical="center" wrapText="1"/>
    </xf>
    <xf numFmtId="0" fontId="36" fillId="0" borderId="0" xfId="0" applyFont="1" applyBorder="1" applyAlignment="1">
      <alignment horizontal="center" vertical="center" wrapText="1"/>
    </xf>
    <xf numFmtId="0" fontId="37" fillId="0" borderId="0" xfId="0" applyFont="1" applyBorder="1" applyAlignment="1">
      <alignment horizontal="center" vertical="center" wrapText="1"/>
    </xf>
    <xf numFmtId="0" fontId="13" fillId="0" borderId="0" xfId="0" applyFont="1" applyBorder="1" applyAlignment="1">
      <alignment horizontal="center" vertical="center" wrapText="1"/>
    </xf>
    <xf numFmtId="0" fontId="10" fillId="0" borderId="0" xfId="0" applyFont="1" applyBorder="1" applyAlignment="1">
      <alignment horizontal="center" vertical="center" wrapText="1"/>
    </xf>
  </cellXfs>
  <cellStyles count="55">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常规 6" xfId="13"/>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常规 2 2" xf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常规 2" xfId="51"/>
    <cellStyle name="常规 3" xfId="52"/>
    <cellStyle name="常规 4" xfId="53"/>
    <cellStyle name="常规 5" xfId="54"/>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1"/>
  <sheetViews>
    <sheetView workbookViewId="0">
      <selection activeCell="A2" sqref="A2"/>
    </sheetView>
  </sheetViews>
  <sheetFormatPr defaultColWidth="10" defaultRowHeight="13.5"/>
  <cols>
    <col min="1" max="1" width="85.5" style="21" customWidth="1"/>
    <col min="2" max="2" width="9.76666666666667" style="21" customWidth="1"/>
    <col min="3" max="16384" width="10" style="21"/>
  </cols>
  <sheetData>
    <row r="1" s="21" customFormat="1" ht="58" customHeight="1" spans="1:1">
      <c r="A1" s="29"/>
    </row>
    <row r="2" s="21" customFormat="1" ht="79.1" customHeight="1" spans="1:1">
      <c r="A2" s="172" t="s">
        <v>0</v>
      </c>
    </row>
    <row r="3" s="21" customFormat="1" ht="14.3" customHeight="1" spans="1:1">
      <c r="A3" s="173"/>
    </row>
    <row r="4" s="21" customFormat="1" ht="127" customHeight="1" spans="1:1">
      <c r="A4" s="174" t="s">
        <v>1</v>
      </c>
    </row>
    <row r="5" s="21" customFormat="1" ht="14.3" customHeight="1" spans="1:1">
      <c r="A5" s="173"/>
    </row>
    <row r="6" s="21" customFormat="1" ht="14.3" customHeight="1" spans="1:1">
      <c r="A6" s="173"/>
    </row>
    <row r="7" s="21" customFormat="1" ht="25.6" customHeight="1" spans="1:1">
      <c r="A7" s="175" t="s">
        <v>2</v>
      </c>
    </row>
    <row r="8" s="21" customFormat="1" ht="14.3" customHeight="1" spans="1:1">
      <c r="A8" s="176"/>
    </row>
    <row r="9" s="21" customFormat="1" ht="27.85" customHeight="1" spans="1:1">
      <c r="A9" s="175" t="s">
        <v>3</v>
      </c>
    </row>
    <row r="10" s="21" customFormat="1" ht="14.3" customHeight="1" spans="1:1">
      <c r="A10" s="175"/>
    </row>
    <row r="11" s="21" customFormat="1" ht="47.45" customHeight="1" spans="1:1">
      <c r="A11" s="175" t="s">
        <v>4</v>
      </c>
    </row>
  </sheetData>
  <pageMargins left="0.75" right="0.75" top="1" bottom="1" header="0.5" footer="0.5"/>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0"/>
  <sheetViews>
    <sheetView workbookViewId="0">
      <selection activeCell="L26" sqref="L26"/>
    </sheetView>
  </sheetViews>
  <sheetFormatPr defaultColWidth="10" defaultRowHeight="13.5"/>
  <cols>
    <col min="1" max="1" width="0.383333333333333" customWidth="1"/>
    <col min="2" max="2" width="12.1333333333333" customWidth="1"/>
    <col min="3" max="3" width="11.3833333333333" customWidth="1"/>
    <col min="4" max="4" width="11" customWidth="1"/>
    <col min="5" max="5" width="12.25" customWidth="1"/>
    <col min="6" max="6" width="12.6333333333333" customWidth="1"/>
    <col min="7" max="7" width="11.3833333333333" customWidth="1"/>
    <col min="8" max="8" width="11" customWidth="1"/>
    <col min="9" max="9" width="11.1333333333333" customWidth="1"/>
    <col min="10" max="10" width="12.3833333333333" customWidth="1"/>
    <col min="11" max="12" width="11.75" customWidth="1"/>
    <col min="13" max="13" width="9.75" customWidth="1"/>
  </cols>
  <sheetData>
    <row r="1" ht="17.25" customHeight="1" spans="1:12">
      <c r="A1" s="29"/>
      <c r="B1" t="s">
        <v>249</v>
      </c>
      <c r="D1" s="2"/>
      <c r="E1" s="29"/>
      <c r="F1" s="29"/>
      <c r="G1" s="29"/>
      <c r="H1" s="29"/>
      <c r="I1" s="29"/>
      <c r="J1" s="29"/>
      <c r="K1" s="29"/>
      <c r="L1" s="29"/>
    </row>
    <row r="2" ht="16.35" customHeight="1"/>
    <row r="3" ht="16.35" customHeight="1" spans="2:12">
      <c r="B3" s="30" t="s">
        <v>250</v>
      </c>
      <c r="C3" s="30"/>
      <c r="D3" s="30"/>
      <c r="E3" s="30"/>
      <c r="F3" s="30"/>
      <c r="G3" s="30"/>
      <c r="H3" s="30"/>
      <c r="I3" s="30"/>
      <c r="J3" s="30"/>
      <c r="K3" s="30"/>
      <c r="L3" s="30"/>
    </row>
    <row r="4" ht="16.35" customHeight="1" spans="2:12">
      <c r="B4" s="30"/>
      <c r="C4" s="30"/>
      <c r="D4" s="30"/>
      <c r="E4" s="30"/>
      <c r="F4" s="30"/>
      <c r="G4" s="30"/>
      <c r="H4" s="30"/>
      <c r="I4" s="30"/>
      <c r="J4" s="30"/>
      <c r="K4" s="30"/>
      <c r="L4" s="30"/>
    </row>
    <row r="5" ht="16.35" customHeight="1" spans="2:12">
      <c r="B5" s="29"/>
      <c r="C5" s="29"/>
      <c r="D5" s="29"/>
      <c r="E5" s="29"/>
      <c r="F5" s="29"/>
      <c r="G5" s="29"/>
      <c r="H5" s="29"/>
      <c r="I5" s="29"/>
      <c r="J5" s="29"/>
      <c r="K5" s="29"/>
      <c r="L5" s="29"/>
    </row>
    <row r="6" ht="21.6" customHeight="1" spans="2:12">
      <c r="B6" s="29"/>
      <c r="C6" s="29"/>
      <c r="D6" s="29"/>
      <c r="E6" s="29"/>
      <c r="F6" s="29"/>
      <c r="G6" s="29"/>
      <c r="H6" s="29"/>
      <c r="I6" s="29"/>
      <c r="J6" s="29"/>
      <c r="K6" s="29"/>
      <c r="L6" s="53" t="s">
        <v>7</v>
      </c>
    </row>
    <row r="7" ht="65.65" customHeight="1" spans="2:12">
      <c r="B7" s="47" t="s">
        <v>10</v>
      </c>
      <c r="C7" s="47" t="s">
        <v>41</v>
      </c>
      <c r="D7" s="47" t="s">
        <v>234</v>
      </c>
      <c r="E7" s="47" t="s">
        <v>235</v>
      </c>
      <c r="F7" s="47" t="s">
        <v>236</v>
      </c>
      <c r="G7" s="47" t="s">
        <v>237</v>
      </c>
      <c r="H7" s="47" t="s">
        <v>238</v>
      </c>
      <c r="I7" s="47" t="s">
        <v>239</v>
      </c>
      <c r="J7" s="47" t="s">
        <v>240</v>
      </c>
      <c r="K7" s="47" t="s">
        <v>241</v>
      </c>
      <c r="L7" s="47" t="s">
        <v>242</v>
      </c>
    </row>
    <row r="8" ht="23.25" customHeight="1" spans="2:12">
      <c r="B8" s="48" t="s">
        <v>12</v>
      </c>
      <c r="C8" s="49">
        <f t="shared" ref="C8:L8" si="0">SUM(C9:C10)</f>
        <v>10</v>
      </c>
      <c r="D8" s="49">
        <f t="shared" si="0"/>
        <v>10</v>
      </c>
      <c r="E8" s="50">
        <f t="shared" si="0"/>
        <v>0</v>
      </c>
      <c r="F8" s="50">
        <f t="shared" si="0"/>
        <v>0</v>
      </c>
      <c r="G8" s="50">
        <f t="shared" si="0"/>
        <v>0</v>
      </c>
      <c r="H8" s="50">
        <f t="shared" si="0"/>
        <v>0</v>
      </c>
      <c r="I8" s="50">
        <f t="shared" si="0"/>
        <v>0</v>
      </c>
      <c r="J8" s="50">
        <f t="shared" si="0"/>
        <v>0</v>
      </c>
      <c r="K8" s="50">
        <f t="shared" si="0"/>
        <v>0</v>
      </c>
      <c r="L8" s="50">
        <f t="shared" si="0"/>
        <v>0</v>
      </c>
    </row>
    <row r="9" ht="21.6" customHeight="1" spans="2:12">
      <c r="B9" s="51" t="s">
        <v>251</v>
      </c>
      <c r="C9" s="52">
        <f>SUM(D9)</f>
        <v>5</v>
      </c>
      <c r="D9" s="52">
        <v>5</v>
      </c>
      <c r="E9" s="50"/>
      <c r="F9" s="50"/>
      <c r="G9" s="50"/>
      <c r="H9" s="50"/>
      <c r="I9" s="50"/>
      <c r="J9" s="50"/>
      <c r="K9" s="50"/>
      <c r="L9" s="50"/>
    </row>
    <row r="10" ht="21.6" customHeight="1" spans="2:12">
      <c r="B10" s="51" t="s">
        <v>252</v>
      </c>
      <c r="C10" s="52">
        <f>SUM(D10)</f>
        <v>5</v>
      </c>
      <c r="D10" s="52">
        <v>5</v>
      </c>
      <c r="E10" s="50"/>
      <c r="F10" s="50"/>
      <c r="G10" s="50"/>
      <c r="H10" s="50"/>
      <c r="I10" s="50"/>
      <c r="J10" s="50"/>
      <c r="K10" s="50"/>
      <c r="L10" s="50"/>
    </row>
  </sheetData>
  <mergeCells count="1">
    <mergeCell ref="B3:L4"/>
  </mergeCells>
  <printOptions horizontalCentered="1"/>
  <pageMargins left="0.0780000016093254" right="0.0780000016093254" top="0.39300000667572" bottom="0.0780000016093254" header="0" footer="0"/>
  <pageSetup paperSize="9" scale="80"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8"/>
  <sheetViews>
    <sheetView tabSelected="1" zoomScale="85" zoomScaleNormal="85" workbookViewId="0">
      <selection activeCell="K8" sqref="K8"/>
    </sheetView>
  </sheetViews>
  <sheetFormatPr defaultColWidth="10" defaultRowHeight="13.5" outlineLevelCol="6"/>
  <cols>
    <col min="1" max="1" width="0.25" customWidth="1"/>
    <col min="2" max="2" width="19.6333333333333" customWidth="1"/>
    <col min="3" max="3" width="53.5" customWidth="1"/>
    <col min="4" max="4" width="16.75" customWidth="1"/>
    <col min="5" max="5" width="17.25" customWidth="1"/>
    <col min="6" max="6" width="16.25" customWidth="1"/>
    <col min="7" max="7" width="15.25" customWidth="1"/>
    <col min="8" max="8" width="9.75" customWidth="1"/>
  </cols>
  <sheetData>
    <row r="1" ht="16.35" customHeight="1" spans="1:7">
      <c r="A1" s="29"/>
      <c r="B1" s="2" t="s">
        <v>253</v>
      </c>
      <c r="C1" s="29"/>
      <c r="D1" s="29"/>
      <c r="E1" s="29"/>
      <c r="F1" s="29"/>
      <c r="G1" s="29"/>
    </row>
    <row r="2" ht="16.35" customHeight="1"/>
    <row r="3" ht="16.35" customHeight="1" spans="2:7">
      <c r="B3" s="30" t="s">
        <v>254</v>
      </c>
      <c r="C3" s="30"/>
      <c r="D3" s="30"/>
      <c r="E3" s="30"/>
      <c r="F3" s="30"/>
      <c r="G3" s="30"/>
    </row>
    <row r="4" ht="16.35" customHeight="1" spans="2:7">
      <c r="B4" s="30"/>
      <c r="C4" s="30"/>
      <c r="D4" s="30"/>
      <c r="E4" s="30"/>
      <c r="F4" s="30"/>
      <c r="G4" s="30"/>
    </row>
    <row r="5" ht="16.35" customHeight="1"/>
    <row r="6" ht="19.9" customHeight="1" spans="7:7">
      <c r="G6" s="31" t="s">
        <v>7</v>
      </c>
    </row>
    <row r="7" ht="37.9" customHeight="1" spans="2:7">
      <c r="B7" s="32" t="s">
        <v>255</v>
      </c>
      <c r="C7" s="33" t="s">
        <v>1</v>
      </c>
      <c r="D7" s="33"/>
      <c r="E7" s="34" t="s">
        <v>256</v>
      </c>
      <c r="F7" s="35">
        <v>3880.77</v>
      </c>
      <c r="G7" s="36"/>
    </row>
    <row r="8" ht="368" customHeight="1" spans="2:7">
      <c r="B8" s="37" t="s">
        <v>257</v>
      </c>
      <c r="C8" s="38" t="s">
        <v>258</v>
      </c>
      <c r="D8" s="38"/>
      <c r="E8" s="38"/>
      <c r="F8" s="38"/>
      <c r="G8" s="38"/>
    </row>
    <row r="9" ht="23.25" customHeight="1" spans="2:7">
      <c r="B9" s="39" t="s">
        <v>259</v>
      </c>
      <c r="C9" s="39" t="s">
        <v>260</v>
      </c>
      <c r="D9" s="39" t="s">
        <v>261</v>
      </c>
      <c r="E9" s="39" t="s">
        <v>262</v>
      </c>
      <c r="F9" s="39" t="s">
        <v>263</v>
      </c>
      <c r="G9" s="39" t="s">
        <v>264</v>
      </c>
    </row>
    <row r="10" s="28" customFormat="1" ht="40" customHeight="1" spans="2:7">
      <c r="B10" s="39"/>
      <c r="C10" s="40" t="s">
        <v>265</v>
      </c>
      <c r="D10" s="41">
        <v>15</v>
      </c>
      <c r="E10" s="41" t="s">
        <v>266</v>
      </c>
      <c r="F10" s="41" t="s">
        <v>267</v>
      </c>
      <c r="G10" s="41" t="s">
        <v>268</v>
      </c>
    </row>
    <row r="11" s="28" customFormat="1" ht="40" customHeight="1" spans="2:7">
      <c r="B11" s="39"/>
      <c r="C11" s="40" t="s">
        <v>269</v>
      </c>
      <c r="D11" s="41" t="s">
        <v>270</v>
      </c>
      <c r="E11" s="41" t="s">
        <v>271</v>
      </c>
      <c r="F11" s="41" t="s">
        <v>267</v>
      </c>
      <c r="G11" s="41" t="s">
        <v>272</v>
      </c>
    </row>
    <row r="12" s="28" customFormat="1" ht="40" customHeight="1" spans="2:7">
      <c r="B12" s="39"/>
      <c r="C12" s="40" t="s">
        <v>273</v>
      </c>
      <c r="D12" s="41" t="s">
        <v>274</v>
      </c>
      <c r="E12" s="41" t="s">
        <v>271</v>
      </c>
      <c r="F12" s="41" t="s">
        <v>267</v>
      </c>
      <c r="G12" s="41" t="s">
        <v>275</v>
      </c>
    </row>
    <row r="13" s="28" customFormat="1" ht="40" customHeight="1" spans="2:7">
      <c r="B13" s="39"/>
      <c r="C13" s="40" t="s">
        <v>276</v>
      </c>
      <c r="D13" s="41">
        <v>26</v>
      </c>
      <c r="E13" s="41" t="s">
        <v>277</v>
      </c>
      <c r="F13" s="41" t="s">
        <v>267</v>
      </c>
      <c r="G13" s="41">
        <v>100</v>
      </c>
    </row>
    <row r="14" s="28" customFormat="1" ht="40" customHeight="1" spans="2:7">
      <c r="B14" s="39"/>
      <c r="C14" s="40" t="s">
        <v>278</v>
      </c>
      <c r="D14" s="41" t="s">
        <v>279</v>
      </c>
      <c r="E14" s="41"/>
      <c r="F14" s="41" t="s">
        <v>280</v>
      </c>
      <c r="G14" s="41" t="s">
        <v>281</v>
      </c>
    </row>
    <row r="15" s="28" customFormat="1" ht="40" customHeight="1" spans="2:7">
      <c r="B15" s="39"/>
      <c r="C15" s="42" t="s">
        <v>282</v>
      </c>
      <c r="D15" s="43">
        <v>12</v>
      </c>
      <c r="E15" s="43"/>
      <c r="F15" s="43" t="s">
        <v>280</v>
      </c>
      <c r="G15" s="43" t="s">
        <v>283</v>
      </c>
    </row>
    <row r="16" s="28" customFormat="1" ht="40" customHeight="1" spans="2:7">
      <c r="B16" s="39"/>
      <c r="C16" s="42" t="s">
        <v>284</v>
      </c>
      <c r="D16" s="43" t="s">
        <v>274</v>
      </c>
      <c r="E16" s="43"/>
      <c r="F16" s="43" t="s">
        <v>280</v>
      </c>
      <c r="G16" s="43" t="s">
        <v>281</v>
      </c>
    </row>
    <row r="17" s="28" customFormat="1" ht="40" customHeight="1" spans="2:7">
      <c r="B17" s="39"/>
      <c r="C17" s="42" t="s">
        <v>285</v>
      </c>
      <c r="D17" s="43">
        <v>12</v>
      </c>
      <c r="E17" s="43"/>
      <c r="F17" s="43" t="s">
        <v>280</v>
      </c>
      <c r="G17" s="43" t="s">
        <v>281</v>
      </c>
    </row>
    <row r="18" ht="40" customHeight="1" spans="2:7">
      <c r="B18" s="39"/>
      <c r="C18" s="44" t="s">
        <v>286</v>
      </c>
      <c r="D18" s="45">
        <v>10</v>
      </c>
      <c r="E18" s="46"/>
      <c r="F18" s="43" t="s">
        <v>280</v>
      </c>
      <c r="G18" s="45" t="s">
        <v>283</v>
      </c>
    </row>
  </sheetData>
  <mergeCells count="5">
    <mergeCell ref="C7:D7"/>
    <mergeCell ref="F7:G7"/>
    <mergeCell ref="C8:G8"/>
    <mergeCell ref="B9:B18"/>
    <mergeCell ref="B3:G4"/>
  </mergeCells>
  <printOptions horizontalCentered="1"/>
  <pageMargins left="0.0780000016093254" right="0.0780000016093254" top="0.39300000667572" bottom="0.0780000016093254" header="0" footer="0"/>
  <pageSetup paperSize="9" scale="74"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22"/>
  <sheetViews>
    <sheetView topLeftCell="A3" workbookViewId="0">
      <selection activeCell="K22" sqref="K22"/>
    </sheetView>
  </sheetViews>
  <sheetFormatPr defaultColWidth="9" defaultRowHeight="13.5" outlineLevelCol="6"/>
  <cols>
    <col min="1" max="1" width="13.3833333333333" style="1" customWidth="1"/>
    <col min="2" max="2" width="22.75" style="1" customWidth="1"/>
    <col min="3" max="3" width="9.13333333333333" style="1" customWidth="1"/>
    <col min="4" max="4" width="10.6333333333333" style="1" customWidth="1"/>
    <col min="5" max="5" width="12.8916666666667" style="1" customWidth="1"/>
    <col min="6" max="6" width="13.25" style="1" customWidth="1"/>
    <col min="7" max="7" width="11.8833333333333" style="1" customWidth="1"/>
    <col min="8" max="16384" width="9" style="1"/>
  </cols>
  <sheetData>
    <row r="1" spans="1:1">
      <c r="A1" s="2" t="s">
        <v>287</v>
      </c>
    </row>
    <row r="2" ht="36.75" customHeight="1" spans="1:7">
      <c r="A2" s="3" t="s">
        <v>288</v>
      </c>
      <c r="B2" s="3"/>
      <c r="C2" s="3"/>
      <c r="D2" s="3"/>
      <c r="E2" s="3"/>
      <c r="F2" s="3"/>
      <c r="G2" s="3"/>
    </row>
    <row r="3" ht="27.75" customHeight="1" spans="1:7">
      <c r="A3" s="4" t="s">
        <v>289</v>
      </c>
      <c r="B3" s="3"/>
      <c r="C3" s="3"/>
      <c r="D3" s="3"/>
      <c r="E3" s="3"/>
      <c r="G3" s="5" t="s">
        <v>7</v>
      </c>
    </row>
    <row r="4" ht="20" customHeight="1" spans="1:7">
      <c r="A4" s="6" t="s">
        <v>290</v>
      </c>
      <c r="B4" s="7"/>
      <c r="C4" s="7"/>
      <c r="D4" s="7"/>
      <c r="E4" s="7" t="s">
        <v>291</v>
      </c>
      <c r="F4" s="7"/>
      <c r="G4" s="7"/>
    </row>
    <row r="5" ht="20" customHeight="1" spans="1:7">
      <c r="A5" s="7" t="s">
        <v>292</v>
      </c>
      <c r="B5" s="22"/>
      <c r="C5" s="23"/>
      <c r="D5" s="23"/>
      <c r="E5" s="23"/>
      <c r="F5" s="23"/>
      <c r="G5" s="24"/>
    </row>
    <row r="6" ht="20" customHeight="1" spans="1:7">
      <c r="A6" s="7"/>
      <c r="B6" s="25"/>
      <c r="C6" s="26"/>
      <c r="D6" s="26"/>
      <c r="E6" s="26"/>
      <c r="F6" s="26"/>
      <c r="G6" s="27"/>
    </row>
    <row r="7" ht="20" customHeight="1" spans="1:7">
      <c r="A7" s="7" t="s">
        <v>293</v>
      </c>
      <c r="B7" s="7"/>
      <c r="C7" s="7"/>
      <c r="D7" s="7"/>
      <c r="E7" s="7"/>
      <c r="F7" s="7"/>
      <c r="G7" s="7"/>
    </row>
    <row r="8" ht="20" customHeight="1" spans="1:7">
      <c r="A8" s="7" t="s">
        <v>294</v>
      </c>
      <c r="B8" s="7"/>
      <c r="C8" s="7"/>
      <c r="D8" s="7"/>
      <c r="E8" s="7"/>
      <c r="F8" s="7"/>
      <c r="G8" s="7"/>
    </row>
    <row r="9" ht="20" customHeight="1" spans="1:7">
      <c r="A9" s="7" t="s">
        <v>295</v>
      </c>
      <c r="B9" s="7"/>
      <c r="C9" s="7"/>
      <c r="D9" s="7"/>
      <c r="E9" s="7"/>
      <c r="F9" s="7"/>
      <c r="G9" s="7"/>
    </row>
    <row r="10" ht="20" customHeight="1" spans="1:7">
      <c r="A10" s="14" t="s">
        <v>259</v>
      </c>
      <c r="B10" s="7" t="s">
        <v>296</v>
      </c>
      <c r="C10" s="7" t="s">
        <v>261</v>
      </c>
      <c r="D10" s="7" t="s">
        <v>262</v>
      </c>
      <c r="E10" s="7" t="s">
        <v>263</v>
      </c>
      <c r="F10" s="15" t="s">
        <v>264</v>
      </c>
      <c r="G10" s="16"/>
    </row>
    <row r="11" ht="20" customHeight="1" spans="1:7">
      <c r="A11" s="14"/>
      <c r="B11" s="7"/>
      <c r="C11" s="7"/>
      <c r="D11" s="19"/>
      <c r="E11" s="20"/>
      <c r="F11" s="15"/>
      <c r="G11" s="16"/>
    </row>
    <row r="12" ht="20" customHeight="1" spans="1:7">
      <c r="A12" s="14"/>
      <c r="B12" s="7"/>
      <c r="C12" s="7"/>
      <c r="D12" s="19"/>
      <c r="E12" s="20"/>
      <c r="F12" s="15"/>
      <c r="G12" s="16"/>
    </row>
    <row r="13" ht="20" customHeight="1" spans="1:7">
      <c r="A13" s="14"/>
      <c r="B13" s="7"/>
      <c r="C13" s="7"/>
      <c r="D13" s="19"/>
      <c r="E13" s="20"/>
      <c r="F13" s="15"/>
      <c r="G13" s="16"/>
    </row>
    <row r="14" ht="20" customHeight="1" spans="1:7">
      <c r="A14" s="14"/>
      <c r="B14" s="7"/>
      <c r="C14" s="7"/>
      <c r="D14" s="19"/>
      <c r="E14" s="20"/>
      <c r="F14" s="15"/>
      <c r="G14" s="16"/>
    </row>
    <row r="15" ht="20" customHeight="1" spans="1:7">
      <c r="A15" s="14"/>
      <c r="B15" s="7"/>
      <c r="C15" s="7"/>
      <c r="D15" s="19"/>
      <c r="E15" s="20"/>
      <c r="F15" s="15"/>
      <c r="G15" s="16"/>
    </row>
    <row r="16" ht="20" customHeight="1" spans="1:7">
      <c r="A16" s="14"/>
      <c r="B16" s="7"/>
      <c r="C16" s="7"/>
      <c r="D16" s="19"/>
      <c r="E16" s="20"/>
      <c r="F16" s="15"/>
      <c r="G16" s="16"/>
    </row>
    <row r="17" ht="20" customHeight="1" spans="1:7">
      <c r="A17" s="14"/>
      <c r="B17" s="7"/>
      <c r="C17" s="7"/>
      <c r="D17" s="19"/>
      <c r="E17" s="20"/>
      <c r="F17" s="15"/>
      <c r="G17" s="16"/>
    </row>
    <row r="18" ht="20" customHeight="1" spans="1:7">
      <c r="A18" s="14"/>
      <c r="B18" s="7"/>
      <c r="C18" s="7"/>
      <c r="D18" s="19"/>
      <c r="E18" s="20"/>
      <c r="F18" s="15"/>
      <c r="G18" s="16"/>
    </row>
    <row r="19" ht="20" customHeight="1" spans="1:7">
      <c r="A19" s="14"/>
      <c r="B19" s="7"/>
      <c r="C19" s="7"/>
      <c r="D19" s="19"/>
      <c r="E19" s="20"/>
      <c r="F19" s="15"/>
      <c r="G19" s="16"/>
    </row>
    <row r="20" ht="20" customHeight="1" spans="1:7">
      <c r="A20" s="14"/>
      <c r="B20" s="7"/>
      <c r="C20" s="7"/>
      <c r="D20" s="19"/>
      <c r="E20" s="20"/>
      <c r="F20" s="15"/>
      <c r="G20" s="16"/>
    </row>
    <row r="21" ht="20" customHeight="1" spans="1:5">
      <c r="A21" s="4" t="s">
        <v>297</v>
      </c>
      <c r="E21" s="4" t="s">
        <v>298</v>
      </c>
    </row>
    <row r="22" spans="1:1">
      <c r="A22" s="21" t="s">
        <v>299</v>
      </c>
    </row>
  </sheetData>
  <mergeCells count="20">
    <mergeCell ref="A2:G2"/>
    <mergeCell ref="B4:D4"/>
    <mergeCell ref="F4:G4"/>
    <mergeCell ref="B7:G7"/>
    <mergeCell ref="B8:G8"/>
    <mergeCell ref="B9:G9"/>
    <mergeCell ref="F10:G10"/>
    <mergeCell ref="F11:G11"/>
    <mergeCell ref="F12:G12"/>
    <mergeCell ref="F13:G13"/>
    <mergeCell ref="F14:G14"/>
    <mergeCell ref="F15:G15"/>
    <mergeCell ref="F16:G16"/>
    <mergeCell ref="F17:G17"/>
    <mergeCell ref="F18:G18"/>
    <mergeCell ref="F19:G19"/>
    <mergeCell ref="F20:G20"/>
    <mergeCell ref="A5:A6"/>
    <mergeCell ref="A10:A20"/>
    <mergeCell ref="B5:G6"/>
  </mergeCells>
  <pageMargins left="0.7" right="0.7" top="0.75" bottom="0.75" header="0.3" footer="0.3"/>
  <pageSetup paperSize="9" scale="97"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24"/>
  <sheetViews>
    <sheetView workbookViewId="0">
      <selection activeCell="J20" sqref="J20"/>
    </sheetView>
  </sheetViews>
  <sheetFormatPr defaultColWidth="9" defaultRowHeight="13.5" outlineLevelCol="6"/>
  <cols>
    <col min="1" max="1" width="13.3833333333333" style="1" customWidth="1"/>
    <col min="2" max="2" width="32" style="1" customWidth="1"/>
    <col min="3" max="3" width="11.25" style="1" customWidth="1"/>
    <col min="4" max="4" width="11.75" style="1" customWidth="1"/>
    <col min="5" max="5" width="29.8833333333333" style="1" customWidth="1"/>
    <col min="6" max="6" width="13.25" style="1" customWidth="1"/>
    <col min="7" max="7" width="11.8833333333333" style="1" customWidth="1"/>
    <col min="8" max="16384" width="9" style="1"/>
  </cols>
  <sheetData>
    <row r="1" spans="1:1">
      <c r="A1" s="2" t="s">
        <v>300</v>
      </c>
    </row>
    <row r="2" ht="43.5" customHeight="1" spans="1:7">
      <c r="A2" s="3" t="s">
        <v>301</v>
      </c>
      <c r="B2" s="3"/>
      <c r="C2" s="3"/>
      <c r="D2" s="3"/>
      <c r="E2" s="3"/>
      <c r="F2" s="3"/>
      <c r="G2" s="3"/>
    </row>
    <row r="3" ht="27.75" customHeight="1" spans="1:7">
      <c r="A3" s="4" t="s">
        <v>289</v>
      </c>
      <c r="B3" s="3"/>
      <c r="C3" s="3"/>
      <c r="D3" s="3"/>
      <c r="E3" s="3"/>
      <c r="G3" s="5" t="s">
        <v>7</v>
      </c>
    </row>
    <row r="4" ht="20" customHeight="1" spans="1:7">
      <c r="A4" s="6" t="s">
        <v>290</v>
      </c>
      <c r="B4" s="7" t="s">
        <v>302</v>
      </c>
      <c r="C4" s="7"/>
      <c r="D4" s="7"/>
      <c r="E4" s="7" t="s">
        <v>291</v>
      </c>
      <c r="F4" s="7" t="s">
        <v>303</v>
      </c>
      <c r="G4" s="7"/>
    </row>
    <row r="5" ht="20" customHeight="1" spans="1:7">
      <c r="A5" s="7" t="s">
        <v>292</v>
      </c>
      <c r="B5" s="8">
        <v>435.73</v>
      </c>
      <c r="C5" s="9"/>
      <c r="D5" s="9"/>
      <c r="E5" s="9"/>
      <c r="F5" s="9"/>
      <c r="G5" s="10"/>
    </row>
    <row r="6" ht="20" customHeight="1" spans="1:7">
      <c r="A6" s="7"/>
      <c r="B6" s="11"/>
      <c r="C6" s="12"/>
      <c r="D6" s="12"/>
      <c r="E6" s="12"/>
      <c r="F6" s="12"/>
      <c r="G6" s="13"/>
    </row>
    <row r="7" ht="20" customHeight="1" spans="1:7">
      <c r="A7" s="7" t="s">
        <v>293</v>
      </c>
      <c r="B7" s="7" t="s">
        <v>304</v>
      </c>
      <c r="C7" s="7"/>
      <c r="D7" s="7"/>
      <c r="E7" s="7"/>
      <c r="F7" s="7"/>
      <c r="G7" s="7"/>
    </row>
    <row r="8" ht="20" customHeight="1" spans="1:7">
      <c r="A8" s="7" t="s">
        <v>294</v>
      </c>
      <c r="B8" s="7" t="s">
        <v>305</v>
      </c>
      <c r="C8" s="7"/>
      <c r="D8" s="7"/>
      <c r="E8" s="7"/>
      <c r="F8" s="7"/>
      <c r="G8" s="7"/>
    </row>
    <row r="9" ht="20" customHeight="1" spans="1:7">
      <c r="A9" s="7" t="s">
        <v>295</v>
      </c>
      <c r="B9" s="7" t="s">
        <v>306</v>
      </c>
      <c r="C9" s="7"/>
      <c r="D9" s="7"/>
      <c r="E9" s="7"/>
      <c r="F9" s="7"/>
      <c r="G9" s="7"/>
    </row>
    <row r="10" ht="20" customHeight="1" spans="1:7">
      <c r="A10" s="14" t="s">
        <v>259</v>
      </c>
      <c r="B10" s="7" t="s">
        <v>296</v>
      </c>
      <c r="C10" s="7" t="s">
        <v>261</v>
      </c>
      <c r="D10" s="7" t="s">
        <v>262</v>
      </c>
      <c r="E10" s="7" t="s">
        <v>263</v>
      </c>
      <c r="F10" s="15" t="s">
        <v>264</v>
      </c>
      <c r="G10" s="16"/>
    </row>
    <row r="11" ht="51" customHeight="1" spans="1:7">
      <c r="A11" s="14"/>
      <c r="B11" s="17" t="s">
        <v>302</v>
      </c>
      <c r="C11" s="7">
        <v>100</v>
      </c>
      <c r="D11" s="7" t="s">
        <v>307</v>
      </c>
      <c r="E11" s="7" t="s">
        <v>306</v>
      </c>
      <c r="F11" s="15">
        <v>100</v>
      </c>
      <c r="G11" s="16"/>
    </row>
    <row r="12" ht="34" customHeight="1" spans="1:7">
      <c r="A12" s="14"/>
      <c r="B12" s="18" t="s">
        <v>308</v>
      </c>
      <c r="C12" s="7">
        <v>100</v>
      </c>
      <c r="D12" s="7" t="s">
        <v>309</v>
      </c>
      <c r="E12" s="7" t="s">
        <v>310</v>
      </c>
      <c r="F12" s="15">
        <v>100</v>
      </c>
      <c r="G12" s="16"/>
    </row>
    <row r="13" ht="33" customHeight="1" spans="1:7">
      <c r="A13" s="14"/>
      <c r="B13" s="18" t="s">
        <v>311</v>
      </c>
      <c r="C13" s="7">
        <v>100</v>
      </c>
      <c r="D13" s="7" t="s">
        <v>309</v>
      </c>
      <c r="E13" s="7" t="s">
        <v>312</v>
      </c>
      <c r="F13" s="15">
        <v>100</v>
      </c>
      <c r="G13" s="16"/>
    </row>
    <row r="14" ht="33" customHeight="1" spans="1:7">
      <c r="A14" s="14"/>
      <c r="B14" s="18" t="s">
        <v>313</v>
      </c>
      <c r="C14" s="7">
        <v>100</v>
      </c>
      <c r="D14" s="7" t="s">
        <v>309</v>
      </c>
      <c r="E14" s="7" t="s">
        <v>314</v>
      </c>
      <c r="F14" s="15">
        <v>100</v>
      </c>
      <c r="G14" s="16"/>
    </row>
    <row r="15" ht="34" customHeight="1" spans="1:7">
      <c r="A15" s="14"/>
      <c r="B15" s="18" t="s">
        <v>315</v>
      </c>
      <c r="C15" s="7">
        <v>100</v>
      </c>
      <c r="D15" s="7" t="s">
        <v>309</v>
      </c>
      <c r="E15" s="7" t="s">
        <v>316</v>
      </c>
      <c r="F15" s="15">
        <v>100</v>
      </c>
      <c r="G15" s="16"/>
    </row>
    <row r="16" ht="31" customHeight="1" spans="1:7">
      <c r="A16" s="14"/>
      <c r="B16" s="18" t="s">
        <v>317</v>
      </c>
      <c r="C16" s="7">
        <v>100</v>
      </c>
      <c r="D16" s="7" t="s">
        <v>309</v>
      </c>
      <c r="E16" s="7" t="s">
        <v>318</v>
      </c>
      <c r="F16" s="15">
        <v>100</v>
      </c>
      <c r="G16" s="16"/>
    </row>
    <row r="17" ht="20" customHeight="1" spans="1:7">
      <c r="A17" s="14"/>
      <c r="B17" s="7"/>
      <c r="C17" s="7"/>
      <c r="D17" s="19"/>
      <c r="E17" s="20"/>
      <c r="F17" s="15"/>
      <c r="G17" s="16"/>
    </row>
    <row r="18" ht="20" customHeight="1" spans="1:7">
      <c r="A18" s="14"/>
      <c r="B18" s="7"/>
      <c r="C18" s="7"/>
      <c r="D18" s="19"/>
      <c r="E18" s="20"/>
      <c r="F18" s="15"/>
      <c r="G18" s="16"/>
    </row>
    <row r="19" ht="20" customHeight="1" spans="1:7">
      <c r="A19" s="14"/>
      <c r="B19" s="7"/>
      <c r="C19" s="7"/>
      <c r="D19" s="19"/>
      <c r="E19" s="20"/>
      <c r="F19" s="15"/>
      <c r="G19" s="16"/>
    </row>
    <row r="20" ht="20" customHeight="1" spans="1:7">
      <c r="A20" s="14"/>
      <c r="B20" s="7"/>
      <c r="C20" s="7"/>
      <c r="D20" s="19"/>
      <c r="E20" s="20"/>
      <c r="F20" s="15"/>
      <c r="G20" s="16"/>
    </row>
    <row r="21" ht="20" customHeight="1" spans="1:7">
      <c r="A21" s="14"/>
      <c r="B21" s="7"/>
      <c r="C21" s="7"/>
      <c r="D21" s="19"/>
      <c r="E21" s="20"/>
      <c r="F21" s="15"/>
      <c r="G21" s="16"/>
    </row>
    <row r="22" ht="20" customHeight="1" spans="1:7">
      <c r="A22" s="14"/>
      <c r="B22" s="7"/>
      <c r="C22" s="7"/>
      <c r="D22" s="19"/>
      <c r="E22" s="20"/>
      <c r="F22" s="15"/>
      <c r="G22" s="16"/>
    </row>
    <row r="23" ht="20" customHeight="1" spans="1:7">
      <c r="A23" s="14"/>
      <c r="B23" s="7"/>
      <c r="C23" s="7"/>
      <c r="D23" s="19"/>
      <c r="E23" s="20"/>
      <c r="F23" s="15"/>
      <c r="G23" s="16"/>
    </row>
    <row r="24" spans="1:1">
      <c r="A24" s="21"/>
    </row>
  </sheetData>
  <mergeCells count="23">
    <mergeCell ref="A2:G2"/>
    <mergeCell ref="B4:D4"/>
    <mergeCell ref="F4:G4"/>
    <mergeCell ref="B7:G7"/>
    <mergeCell ref="B8:G8"/>
    <mergeCell ref="B9:G9"/>
    <mergeCell ref="F10:G10"/>
    <mergeCell ref="F11:G11"/>
    <mergeCell ref="F12:G12"/>
    <mergeCell ref="F13:G13"/>
    <mergeCell ref="F14:G14"/>
    <mergeCell ref="F15:G15"/>
    <mergeCell ref="F16:G16"/>
    <mergeCell ref="F17:G17"/>
    <mergeCell ref="F18:G18"/>
    <mergeCell ref="F19:G19"/>
    <mergeCell ref="F20:G20"/>
    <mergeCell ref="F21:G21"/>
    <mergeCell ref="F22:G22"/>
    <mergeCell ref="F23:G23"/>
    <mergeCell ref="A5:A6"/>
    <mergeCell ref="A10:A23"/>
    <mergeCell ref="B5:G6"/>
  </mergeCells>
  <pageMargins left="0.7" right="0.7" top="0.75" bottom="0.75" header="0.3" footer="0.3"/>
  <pageSetup paperSize="9" scale="8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25"/>
  <sheetViews>
    <sheetView workbookViewId="0">
      <selection activeCell="C20" sqref="C20"/>
    </sheetView>
  </sheetViews>
  <sheetFormatPr defaultColWidth="10" defaultRowHeight="13.5" outlineLevelCol="7"/>
  <cols>
    <col min="1" max="1" width="0.25" customWidth="1"/>
    <col min="2" max="2" width="23.6333333333333" customWidth="1"/>
    <col min="3" max="3" width="17.25" customWidth="1"/>
    <col min="4" max="4" width="25.75" customWidth="1"/>
    <col min="5" max="5" width="17.1333333333333" customWidth="1"/>
    <col min="6" max="6" width="16.25" customWidth="1"/>
    <col min="7" max="7" width="15.6333333333333" customWidth="1"/>
    <col min="8" max="8" width="16.3833333333333" customWidth="1"/>
    <col min="9" max="12" width="9.75" customWidth="1"/>
  </cols>
  <sheetData>
    <row r="1" ht="16.35" customHeight="1" spans="1:2">
      <c r="A1" s="29"/>
      <c r="B1" s="2" t="s">
        <v>5</v>
      </c>
    </row>
    <row r="2" ht="16.35" customHeight="1"/>
    <row r="3" ht="40.5" customHeight="1" spans="2:8">
      <c r="B3" s="30" t="s">
        <v>6</v>
      </c>
      <c r="C3" s="30"/>
      <c r="D3" s="30"/>
      <c r="E3" s="30"/>
      <c r="F3" s="30"/>
      <c r="G3" s="30"/>
      <c r="H3" s="30"/>
    </row>
    <row r="4" ht="23.25" customHeight="1" spans="8:8">
      <c r="H4" s="102" t="s">
        <v>7</v>
      </c>
    </row>
    <row r="5" ht="43.15" customHeight="1" spans="2:8">
      <c r="B5" s="57" t="s">
        <v>8</v>
      </c>
      <c r="C5" s="57"/>
      <c r="D5" s="57" t="s">
        <v>9</v>
      </c>
      <c r="E5" s="57"/>
      <c r="F5" s="57"/>
      <c r="G5" s="57"/>
      <c r="H5" s="57"/>
    </row>
    <row r="6" ht="43.15" customHeight="1" spans="2:8">
      <c r="B6" s="103" t="s">
        <v>10</v>
      </c>
      <c r="C6" s="103" t="s">
        <v>11</v>
      </c>
      <c r="D6" s="103" t="s">
        <v>10</v>
      </c>
      <c r="E6" s="103" t="s">
        <v>12</v>
      </c>
      <c r="F6" s="57" t="s">
        <v>13</v>
      </c>
      <c r="G6" s="57" t="s">
        <v>14</v>
      </c>
      <c r="H6" s="57" t="s">
        <v>15</v>
      </c>
    </row>
    <row r="7" ht="24.2" customHeight="1" spans="2:8">
      <c r="B7" s="166" t="s">
        <v>16</v>
      </c>
      <c r="C7" s="167">
        <f>C8+C9+C10</f>
        <v>3334</v>
      </c>
      <c r="D7" s="166" t="s">
        <v>17</v>
      </c>
      <c r="E7" s="167">
        <f>SUM(E8:E18)</f>
        <v>3880.77</v>
      </c>
      <c r="F7" s="167">
        <f>SUM(F8:F17)</f>
        <v>3391.33</v>
      </c>
      <c r="G7" s="167">
        <f>SUM(G8:G18)</f>
        <v>489.44</v>
      </c>
      <c r="H7" s="167">
        <f>SUM(H8:H18)</f>
        <v>0</v>
      </c>
    </row>
    <row r="8" ht="23.25" customHeight="1" spans="2:8">
      <c r="B8" s="109" t="s">
        <v>18</v>
      </c>
      <c r="C8" s="110">
        <v>3334</v>
      </c>
      <c r="D8" s="111" t="s">
        <v>19</v>
      </c>
      <c r="E8" s="110">
        <f t="shared" ref="E8:E14" si="0">F8+G8+H8</f>
        <v>1255.17</v>
      </c>
      <c r="F8" s="110">
        <v>1255.17</v>
      </c>
      <c r="G8" s="110"/>
      <c r="H8" s="110"/>
    </row>
    <row r="9" ht="23.25" customHeight="1" spans="2:8">
      <c r="B9" s="109" t="s">
        <v>20</v>
      </c>
      <c r="C9" s="110"/>
      <c r="D9" s="111" t="s">
        <v>21</v>
      </c>
      <c r="E9" s="71">
        <f t="shared" si="0"/>
        <v>75</v>
      </c>
      <c r="F9" s="71">
        <v>75</v>
      </c>
      <c r="G9" s="110"/>
      <c r="H9" s="110"/>
    </row>
    <row r="10" ht="23.25" customHeight="1" spans="2:8">
      <c r="B10" s="109" t="s">
        <v>22</v>
      </c>
      <c r="C10" s="110"/>
      <c r="D10" s="111" t="s">
        <v>23</v>
      </c>
      <c r="E10" s="71">
        <f t="shared" si="0"/>
        <v>1360.26</v>
      </c>
      <c r="F10" s="71">
        <v>1360.26</v>
      </c>
      <c r="G10" s="71"/>
      <c r="H10" s="110"/>
    </row>
    <row r="11" ht="23.25" customHeight="1" spans="2:8">
      <c r="B11" s="109"/>
      <c r="C11" s="110"/>
      <c r="D11" s="111" t="s">
        <v>24</v>
      </c>
      <c r="E11" s="71">
        <f t="shared" si="0"/>
        <v>92</v>
      </c>
      <c r="F11" s="71">
        <v>92</v>
      </c>
      <c r="G11" s="71"/>
      <c r="H11" s="110"/>
    </row>
    <row r="12" ht="23.25" customHeight="1" spans="2:8">
      <c r="B12" s="109"/>
      <c r="C12" s="110"/>
      <c r="D12" s="111" t="s">
        <v>25</v>
      </c>
      <c r="E12" s="71">
        <f t="shared" si="0"/>
        <v>296.5</v>
      </c>
      <c r="F12" s="71">
        <v>296.5</v>
      </c>
      <c r="G12" s="71"/>
      <c r="H12" s="110"/>
    </row>
    <row r="13" ht="23.25" customHeight="1" spans="2:8">
      <c r="B13" s="109"/>
      <c r="C13" s="110"/>
      <c r="D13" s="111" t="s">
        <v>26</v>
      </c>
      <c r="E13" s="71">
        <f t="shared" si="0"/>
        <v>677.84</v>
      </c>
      <c r="F13" s="71">
        <v>188.4</v>
      </c>
      <c r="G13" s="71">
        <v>489.44</v>
      </c>
      <c r="H13" s="110"/>
    </row>
    <row r="14" ht="23.25" customHeight="1" spans="2:8">
      <c r="B14" s="109"/>
      <c r="C14" s="110"/>
      <c r="D14" s="111" t="s">
        <v>27</v>
      </c>
      <c r="E14" s="71">
        <f t="shared" si="0"/>
        <v>124</v>
      </c>
      <c r="F14" s="71">
        <v>124</v>
      </c>
      <c r="G14" s="71"/>
      <c r="H14" s="110"/>
    </row>
    <row r="15" ht="23.25" customHeight="1" spans="2:8">
      <c r="B15" s="109"/>
      <c r="C15" s="110"/>
      <c r="D15" s="111"/>
      <c r="E15" s="71"/>
      <c r="F15" s="71"/>
      <c r="G15" s="71"/>
      <c r="H15" s="110"/>
    </row>
    <row r="16" ht="23.25" customHeight="1" spans="2:8">
      <c r="B16" s="109"/>
      <c r="C16" s="110"/>
      <c r="D16" s="111"/>
      <c r="E16" s="71"/>
      <c r="F16" s="71"/>
      <c r="G16" s="71"/>
      <c r="H16" s="110"/>
    </row>
    <row r="17" ht="23.25" customHeight="1" spans="2:8">
      <c r="B17" s="109"/>
      <c r="C17" s="110"/>
      <c r="D17" s="111"/>
      <c r="E17" s="71"/>
      <c r="F17" s="71"/>
      <c r="G17" s="71"/>
      <c r="H17" s="110"/>
    </row>
    <row r="18" ht="23.25" customHeight="1" spans="2:8">
      <c r="B18" s="109"/>
      <c r="C18" s="110"/>
      <c r="D18" s="168"/>
      <c r="E18" s="110"/>
      <c r="F18" s="110"/>
      <c r="G18" s="110"/>
      <c r="H18" s="110"/>
    </row>
    <row r="19" ht="16.35" customHeight="1" spans="2:8">
      <c r="B19" s="169"/>
      <c r="C19" s="170"/>
      <c r="D19" s="169"/>
      <c r="E19" s="170"/>
      <c r="F19" s="170"/>
      <c r="G19" s="170"/>
      <c r="H19" s="170"/>
    </row>
    <row r="20" ht="22.35" customHeight="1" spans="2:8">
      <c r="B20" s="34" t="s">
        <v>28</v>
      </c>
      <c r="C20" s="167">
        <f>C21+C22+C23</f>
        <v>546.77</v>
      </c>
      <c r="D20" s="34" t="s">
        <v>29</v>
      </c>
      <c r="E20" s="167">
        <f>F20+G20+H20</f>
        <v>0</v>
      </c>
      <c r="F20" s="167">
        <f>F21</f>
        <v>0</v>
      </c>
      <c r="G20" s="167">
        <f>G22</f>
        <v>0</v>
      </c>
      <c r="H20" s="167">
        <f>H22</f>
        <v>0</v>
      </c>
    </row>
    <row r="21" ht="21.6" customHeight="1" spans="2:8">
      <c r="B21" s="171" t="s">
        <v>30</v>
      </c>
      <c r="C21" s="110">
        <v>57.33</v>
      </c>
      <c r="D21" s="169"/>
      <c r="E21" s="170"/>
      <c r="F21" s="110"/>
      <c r="G21" s="110"/>
      <c r="H21" s="170"/>
    </row>
    <row r="22" ht="20.65" customHeight="1" spans="2:8">
      <c r="B22" s="171" t="s">
        <v>31</v>
      </c>
      <c r="C22" s="110">
        <v>489.44</v>
      </c>
      <c r="D22" s="169"/>
      <c r="E22" s="170"/>
      <c r="F22" s="110"/>
      <c r="G22" s="110"/>
      <c r="H22" s="170"/>
    </row>
    <row r="23" ht="20.65" customHeight="1" spans="2:8">
      <c r="B23" s="171" t="s">
        <v>32</v>
      </c>
      <c r="C23" s="110"/>
      <c r="D23" s="169"/>
      <c r="E23" s="170"/>
      <c r="F23" s="170"/>
      <c r="G23" s="170"/>
      <c r="H23" s="170"/>
    </row>
    <row r="24" ht="16.35" customHeight="1" spans="2:8">
      <c r="B24" s="169"/>
      <c r="C24" s="170"/>
      <c r="D24" s="169"/>
      <c r="E24" s="170"/>
      <c r="F24" s="170"/>
      <c r="G24" s="170"/>
      <c r="H24" s="170"/>
    </row>
    <row r="25" ht="24.2" customHeight="1" spans="2:8">
      <c r="B25" s="166" t="s">
        <v>33</v>
      </c>
      <c r="C25" s="167">
        <f>C7+C20</f>
        <v>3880.77</v>
      </c>
      <c r="D25" s="166" t="s">
        <v>34</v>
      </c>
      <c r="E25" s="167">
        <f>E20+E7</f>
        <v>3880.77</v>
      </c>
      <c r="F25" s="167">
        <f>F20+F7</f>
        <v>3391.33</v>
      </c>
      <c r="G25" s="167">
        <f>G20+G7</f>
        <v>489.44</v>
      </c>
      <c r="H25" s="167">
        <f>H20+H7</f>
        <v>0</v>
      </c>
    </row>
  </sheetData>
  <mergeCells count="3">
    <mergeCell ref="B3:H3"/>
    <mergeCell ref="B5:C5"/>
    <mergeCell ref="D5:H5"/>
  </mergeCells>
  <printOptions horizontalCentered="1"/>
  <pageMargins left="0.0780000016093254" right="0.0780000016093254" top="0.39300000667572" bottom="0.0780000016093254" header="0" footer="0"/>
  <pageSetup paperSize="9" scale="78"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62"/>
  <sheetViews>
    <sheetView showZeros="0" workbookViewId="0">
      <pane xSplit="1" ySplit="1" topLeftCell="B22" activePane="bottomRight" state="frozen"/>
      <selection/>
      <selection pane="topRight"/>
      <selection pane="bottomLeft"/>
      <selection pane="bottomRight" activeCell="C36" sqref="C36"/>
    </sheetView>
  </sheetViews>
  <sheetFormatPr defaultColWidth="10" defaultRowHeight="13.5" outlineLevelCol="6"/>
  <cols>
    <col min="1" max="1" width="0.133333333333333" customWidth="1"/>
    <col min="2" max="2" width="12.75" style="149" customWidth="1"/>
    <col min="3" max="3" width="34.75" style="149" customWidth="1"/>
    <col min="4" max="4" width="12.75" style="150" customWidth="1"/>
    <col min="5" max="5" width="13.1333333333333" style="150" customWidth="1"/>
    <col min="6" max="6" width="13.3833333333333" style="150" customWidth="1"/>
    <col min="7" max="7" width="9.75" customWidth="1"/>
  </cols>
  <sheetData>
    <row r="1" ht="16.35" customHeight="1" spans="1:6">
      <c r="A1" s="29"/>
      <c r="B1" s="151" t="s">
        <v>35</v>
      </c>
      <c r="C1" s="151"/>
      <c r="D1" s="152"/>
      <c r="E1" s="152"/>
      <c r="F1" s="152"/>
    </row>
    <row r="2" ht="16.35" customHeight="1"/>
    <row r="3" ht="16.35" customHeight="1" spans="2:6">
      <c r="B3" s="153" t="s">
        <v>36</v>
      </c>
      <c r="C3" s="153"/>
      <c r="D3" s="154"/>
      <c r="E3" s="154"/>
      <c r="F3" s="154"/>
    </row>
    <row r="4" ht="16.35" customHeight="1" spans="2:6">
      <c r="B4" s="153"/>
      <c r="C4" s="153"/>
      <c r="D4" s="154"/>
      <c r="E4" s="154"/>
      <c r="F4" s="154"/>
    </row>
    <row r="5" ht="16.35" customHeight="1" spans="2:6">
      <c r="B5" s="155"/>
      <c r="C5" s="155"/>
      <c r="D5" s="152"/>
      <c r="E5" s="152"/>
      <c r="F5" s="152"/>
    </row>
    <row r="6" ht="20.65" customHeight="1" spans="2:6">
      <c r="B6" s="155"/>
      <c r="C6" s="155"/>
      <c r="D6" s="152"/>
      <c r="E6" s="152"/>
      <c r="F6" s="156" t="s">
        <v>7</v>
      </c>
    </row>
    <row r="7" ht="34.5" customHeight="1" spans="2:6">
      <c r="B7" s="157" t="s">
        <v>37</v>
      </c>
      <c r="C7" s="158"/>
      <c r="D7" s="159" t="s">
        <v>38</v>
      </c>
      <c r="E7" s="159"/>
      <c r="F7" s="159"/>
    </row>
    <row r="8" ht="29.25" customHeight="1" spans="2:6">
      <c r="B8" s="160" t="s">
        <v>39</v>
      </c>
      <c r="C8" s="161" t="s">
        <v>40</v>
      </c>
      <c r="D8" s="159" t="s">
        <v>41</v>
      </c>
      <c r="E8" s="159" t="s">
        <v>42</v>
      </c>
      <c r="F8" s="159" t="s">
        <v>43</v>
      </c>
    </row>
    <row r="9" ht="29.25" customHeight="1" spans="2:6">
      <c r="B9" s="58" t="s">
        <v>12</v>
      </c>
      <c r="C9" s="59"/>
      <c r="D9" s="60">
        <f>D10+D19+D23+D38+D43+D51+D58</f>
        <v>3391.33</v>
      </c>
      <c r="E9" s="60">
        <f>E10+E19+E23+E38+E43+E51+E58</f>
        <v>2272</v>
      </c>
      <c r="F9" s="60">
        <f>F10+F19+F23+F38+F43+F51+F58</f>
        <v>1119.33</v>
      </c>
    </row>
    <row r="10" ht="29.25" customHeight="1" spans="2:6">
      <c r="B10" s="61" t="s">
        <v>44</v>
      </c>
      <c r="C10" s="62" t="s">
        <v>19</v>
      </c>
      <c r="D10" s="63">
        <f>D11+D13+D17</f>
        <v>1255.17</v>
      </c>
      <c r="E10" s="63">
        <f>E11+E13+E17</f>
        <v>1125.17</v>
      </c>
      <c r="F10" s="63">
        <f>F11+F13+F17</f>
        <v>130</v>
      </c>
    </row>
    <row r="11" ht="29.25" customHeight="1" spans="2:6">
      <c r="B11" s="64" t="s">
        <v>45</v>
      </c>
      <c r="C11" s="65" t="s">
        <v>46</v>
      </c>
      <c r="D11" s="66">
        <f>SUM(D12:D12)</f>
        <v>45.17</v>
      </c>
      <c r="E11" s="66">
        <f>SUM(E12:E12)</f>
        <v>45.17</v>
      </c>
      <c r="F11" s="66">
        <f>SUM(F12:F12)</f>
        <v>0</v>
      </c>
    </row>
    <row r="12" ht="29.25" customHeight="1" spans="2:6">
      <c r="B12" s="67" t="s">
        <v>47</v>
      </c>
      <c r="C12" s="68" t="s">
        <v>48</v>
      </c>
      <c r="D12" s="69">
        <f>E12+F12</f>
        <v>45.17</v>
      </c>
      <c r="E12" s="69">
        <v>45.17</v>
      </c>
      <c r="F12" s="69"/>
    </row>
    <row r="13" ht="29.25" customHeight="1" spans="2:6">
      <c r="B13" s="64" t="s">
        <v>49</v>
      </c>
      <c r="C13" s="65" t="s">
        <v>50</v>
      </c>
      <c r="D13" s="66">
        <f>SUM(D14:D16)</f>
        <v>1060</v>
      </c>
      <c r="E13" s="66">
        <f>SUM(E14:E16)</f>
        <v>930</v>
      </c>
      <c r="F13" s="66">
        <f>SUM(F14:F16)</f>
        <v>130</v>
      </c>
    </row>
    <row r="14" ht="29.25" customHeight="1" spans="2:6">
      <c r="B14" s="67" t="s">
        <v>51</v>
      </c>
      <c r="C14" s="68" t="s">
        <v>48</v>
      </c>
      <c r="D14" s="69">
        <f>E14+F14</f>
        <v>890</v>
      </c>
      <c r="E14" s="69">
        <v>890</v>
      </c>
      <c r="F14" s="69"/>
    </row>
    <row r="15" ht="29.25" customHeight="1" spans="2:6">
      <c r="B15" s="67" t="s">
        <v>52</v>
      </c>
      <c r="C15" s="68" t="s">
        <v>53</v>
      </c>
      <c r="D15" s="69">
        <f>E15+F15</f>
        <v>130</v>
      </c>
      <c r="E15" s="69"/>
      <c r="F15" s="69">
        <v>130</v>
      </c>
    </row>
    <row r="16" ht="29.25" customHeight="1" spans="2:6">
      <c r="B16" s="67" t="s">
        <v>54</v>
      </c>
      <c r="C16" s="68" t="s">
        <v>55</v>
      </c>
      <c r="D16" s="69">
        <f>E16+F16</f>
        <v>40</v>
      </c>
      <c r="E16" s="69">
        <v>40</v>
      </c>
      <c r="F16" s="69">
        <v>0</v>
      </c>
    </row>
    <row r="17" ht="29.25" customHeight="1" spans="2:6">
      <c r="B17" s="64" t="s">
        <v>56</v>
      </c>
      <c r="C17" s="65" t="s">
        <v>57</v>
      </c>
      <c r="D17" s="66">
        <f>SUM(D18)</f>
        <v>150</v>
      </c>
      <c r="E17" s="66">
        <f>SUM(E18)</f>
        <v>150</v>
      </c>
      <c r="F17" s="66">
        <f>SUM(F18)</f>
        <v>0</v>
      </c>
    </row>
    <row r="18" ht="29.25" customHeight="1" spans="2:6">
      <c r="B18" s="67" t="s">
        <v>58</v>
      </c>
      <c r="C18" s="68" t="s">
        <v>48</v>
      </c>
      <c r="D18" s="69">
        <f>E18+F18</f>
        <v>150</v>
      </c>
      <c r="E18" s="69">
        <v>150</v>
      </c>
      <c r="F18" s="69">
        <v>0</v>
      </c>
    </row>
    <row r="19" ht="29.25" customHeight="1" spans="2:6">
      <c r="B19" s="61" t="s">
        <v>59</v>
      </c>
      <c r="C19" s="62" t="s">
        <v>21</v>
      </c>
      <c r="D19" s="63">
        <f>D20</f>
        <v>75</v>
      </c>
      <c r="E19" s="63">
        <f>E20</f>
        <v>55</v>
      </c>
      <c r="F19" s="63">
        <f>F20</f>
        <v>20</v>
      </c>
    </row>
    <row r="20" ht="29.25" customHeight="1" spans="2:6">
      <c r="B20" s="64" t="s">
        <v>60</v>
      </c>
      <c r="C20" s="65" t="s">
        <v>61</v>
      </c>
      <c r="D20" s="66">
        <f>SUM(D21:D22)</f>
        <v>75</v>
      </c>
      <c r="E20" s="66">
        <f>SUM(E21:E21)</f>
        <v>55</v>
      </c>
      <c r="F20" s="66">
        <f>SUM(F21:F22)</f>
        <v>20</v>
      </c>
    </row>
    <row r="21" ht="29.25" customHeight="1" spans="2:6">
      <c r="B21" s="67" t="s">
        <v>62</v>
      </c>
      <c r="C21" s="68" t="s">
        <v>63</v>
      </c>
      <c r="D21" s="69">
        <f>E21+F21</f>
        <v>55</v>
      </c>
      <c r="E21" s="69">
        <v>55</v>
      </c>
      <c r="F21" s="70"/>
    </row>
    <row r="22" ht="29.25" customHeight="1" spans="2:6">
      <c r="B22" s="67" t="s">
        <v>64</v>
      </c>
      <c r="C22" s="68" t="s">
        <v>65</v>
      </c>
      <c r="D22" s="69">
        <v>20</v>
      </c>
      <c r="E22" s="69"/>
      <c r="F22" s="70">
        <v>20</v>
      </c>
    </row>
    <row r="23" ht="29.25" customHeight="1" spans="2:6">
      <c r="B23" s="61" t="s">
        <v>66</v>
      </c>
      <c r="C23" s="62" t="s">
        <v>23</v>
      </c>
      <c r="D23" s="63">
        <f>D24+D26+D28+D36+D32+D34</f>
        <v>1360.26</v>
      </c>
      <c r="E23" s="63">
        <f>E24+E26+E28+E36+E32+E34</f>
        <v>621.83</v>
      </c>
      <c r="F23" s="63">
        <f>F24+F26+F28+F36+F32+F34</f>
        <v>738.43</v>
      </c>
    </row>
    <row r="24" ht="29.25" customHeight="1" spans="2:6">
      <c r="B24" s="64" t="s">
        <v>67</v>
      </c>
      <c r="C24" s="65" t="s">
        <v>68</v>
      </c>
      <c r="D24" s="66">
        <f>SUM(D25)</f>
        <v>232.83</v>
      </c>
      <c r="E24" s="66">
        <f>SUM(E25)</f>
        <v>232.83</v>
      </c>
      <c r="F24" s="66">
        <f>SUM(F25)</f>
        <v>0</v>
      </c>
    </row>
    <row r="25" ht="29.25" customHeight="1" spans="2:6">
      <c r="B25" s="67" t="s">
        <v>69</v>
      </c>
      <c r="C25" s="68" t="s">
        <v>70</v>
      </c>
      <c r="D25" s="69">
        <f t="shared" ref="D25:D31" si="0">E25+F25</f>
        <v>232.83</v>
      </c>
      <c r="E25" s="69">
        <v>232.83</v>
      </c>
      <c r="F25" s="70"/>
    </row>
    <row r="26" ht="29.25" customHeight="1" spans="2:6">
      <c r="B26" s="64" t="s">
        <v>71</v>
      </c>
      <c r="C26" s="65" t="s">
        <v>72</v>
      </c>
      <c r="D26" s="66">
        <f>SUM(D27)</f>
        <v>735.5</v>
      </c>
      <c r="E26" s="66">
        <f>SUM(E27)</f>
        <v>0</v>
      </c>
      <c r="F26" s="66">
        <f>SUM(F27)</f>
        <v>735.5</v>
      </c>
    </row>
    <row r="27" ht="29.25" customHeight="1" spans="2:6">
      <c r="B27" s="67" t="s">
        <v>73</v>
      </c>
      <c r="C27" s="68" t="s">
        <v>74</v>
      </c>
      <c r="D27" s="69">
        <f t="shared" si="0"/>
        <v>735.5</v>
      </c>
      <c r="E27" s="69">
        <v>0</v>
      </c>
      <c r="F27" s="69">
        <v>735.5</v>
      </c>
    </row>
    <row r="28" ht="29.25" customHeight="1" spans="2:6">
      <c r="B28" s="64" t="s">
        <v>75</v>
      </c>
      <c r="C28" s="65" t="s">
        <v>76</v>
      </c>
      <c r="D28" s="66">
        <f>SUM(D29:D31)</f>
        <v>329</v>
      </c>
      <c r="E28" s="66">
        <f>SUM(E29:E31)</f>
        <v>329</v>
      </c>
      <c r="F28" s="66">
        <f>SUM(F29:F31)</f>
        <v>0</v>
      </c>
    </row>
    <row r="29" ht="29.25" customHeight="1" spans="2:6">
      <c r="B29" s="67" t="s">
        <v>77</v>
      </c>
      <c r="C29" s="68" t="s">
        <v>78</v>
      </c>
      <c r="D29" s="69">
        <f t="shared" si="0"/>
        <v>141</v>
      </c>
      <c r="E29" s="69">
        <v>141</v>
      </c>
      <c r="F29" s="69">
        <v>0</v>
      </c>
    </row>
    <row r="30" ht="29.25" customHeight="1" spans="2:6">
      <c r="B30" s="67" t="s">
        <v>79</v>
      </c>
      <c r="C30" s="68" t="s">
        <v>80</v>
      </c>
      <c r="D30" s="69">
        <f t="shared" si="0"/>
        <v>71</v>
      </c>
      <c r="E30" s="69">
        <v>71</v>
      </c>
      <c r="F30" s="69">
        <v>0</v>
      </c>
    </row>
    <row r="31" ht="29.25" customHeight="1" spans="2:6">
      <c r="B31" s="67" t="s">
        <v>81</v>
      </c>
      <c r="C31" s="68" t="s">
        <v>82</v>
      </c>
      <c r="D31" s="69">
        <f t="shared" si="0"/>
        <v>117</v>
      </c>
      <c r="E31" s="69">
        <v>117</v>
      </c>
      <c r="F31" s="69">
        <v>0</v>
      </c>
    </row>
    <row r="32" ht="29.25" customHeight="1" spans="2:6">
      <c r="B32" s="64" t="s">
        <v>83</v>
      </c>
      <c r="C32" s="65" t="s">
        <v>84</v>
      </c>
      <c r="D32" s="66">
        <f>SUM(D33:D33)</f>
        <v>0.56</v>
      </c>
      <c r="E32" s="66">
        <f t="shared" ref="D32:F32" si="1">SUM(E33:E33)</f>
        <v>0</v>
      </c>
      <c r="F32" s="66">
        <f t="shared" si="1"/>
        <v>0.56</v>
      </c>
    </row>
    <row r="33" ht="29.25" customHeight="1" spans="2:6">
      <c r="B33" s="67" t="s">
        <v>85</v>
      </c>
      <c r="C33" s="68" t="s">
        <v>86</v>
      </c>
      <c r="D33" s="69">
        <v>0.56</v>
      </c>
      <c r="E33" s="69"/>
      <c r="F33" s="69">
        <v>0.56</v>
      </c>
    </row>
    <row r="34" ht="29.25" customHeight="1" spans="2:6">
      <c r="B34" s="64" t="s">
        <v>87</v>
      </c>
      <c r="C34" s="65" t="s">
        <v>88</v>
      </c>
      <c r="D34" s="66">
        <f>SUM(D35:D35)</f>
        <v>2.37</v>
      </c>
      <c r="E34" s="66">
        <f t="shared" ref="D34:F34" si="2">SUM(E35:E35)</f>
        <v>0</v>
      </c>
      <c r="F34" s="66">
        <f t="shared" si="2"/>
        <v>2.37</v>
      </c>
    </row>
    <row r="35" ht="29.25" customHeight="1" spans="2:6">
      <c r="B35" s="67" t="s">
        <v>89</v>
      </c>
      <c r="C35" s="68" t="s">
        <v>90</v>
      </c>
      <c r="D35" s="69">
        <v>2.37</v>
      </c>
      <c r="E35" s="69"/>
      <c r="F35" s="69">
        <v>2.37</v>
      </c>
    </row>
    <row r="36" ht="29.25" customHeight="1" spans="2:6">
      <c r="B36" s="64" t="s">
        <v>91</v>
      </c>
      <c r="C36" s="65" t="s">
        <v>92</v>
      </c>
      <c r="D36" s="66">
        <f>SUM(D37:D37)</f>
        <v>60</v>
      </c>
      <c r="E36" s="66">
        <f>SUM(E37:E37)</f>
        <v>60</v>
      </c>
      <c r="F36" s="66">
        <f>SUM(F37:F37)</f>
        <v>0</v>
      </c>
    </row>
    <row r="37" ht="29.25" customHeight="1" spans="2:6">
      <c r="B37" s="67" t="s">
        <v>93</v>
      </c>
      <c r="C37" s="68" t="s">
        <v>55</v>
      </c>
      <c r="D37" s="69">
        <f>E37+F37</f>
        <v>60</v>
      </c>
      <c r="E37" s="69">
        <v>60</v>
      </c>
      <c r="F37" s="69"/>
    </row>
    <row r="38" ht="29.25" customHeight="1" spans="2:6">
      <c r="B38" s="61" t="s">
        <v>94</v>
      </c>
      <c r="C38" s="62" t="s">
        <v>24</v>
      </c>
      <c r="D38" s="63">
        <f>D39</f>
        <v>92</v>
      </c>
      <c r="E38" s="63">
        <f>E39</f>
        <v>92</v>
      </c>
      <c r="F38" s="63">
        <f>F39</f>
        <v>0</v>
      </c>
    </row>
    <row r="39" ht="29.25" customHeight="1" spans="2:6">
      <c r="B39" s="64" t="s">
        <v>95</v>
      </c>
      <c r="C39" s="65" t="s">
        <v>96</v>
      </c>
      <c r="D39" s="66">
        <f>SUM(D40:D42)</f>
        <v>92</v>
      </c>
      <c r="E39" s="66">
        <f>SUM(E40:E42)</f>
        <v>92</v>
      </c>
      <c r="F39" s="66">
        <f>SUM(F40:F42)</f>
        <v>0</v>
      </c>
    </row>
    <row r="40" ht="29.25" customHeight="1" spans="2:6">
      <c r="B40" s="67" t="s">
        <v>97</v>
      </c>
      <c r="C40" s="68" t="s">
        <v>98</v>
      </c>
      <c r="D40" s="69">
        <f>E40+F40</f>
        <v>64</v>
      </c>
      <c r="E40" s="69">
        <v>64</v>
      </c>
      <c r="F40" s="69">
        <v>0</v>
      </c>
    </row>
    <row r="41" ht="29.25" customHeight="1" spans="2:6">
      <c r="B41" s="67" t="s">
        <v>99</v>
      </c>
      <c r="C41" s="68" t="s">
        <v>100</v>
      </c>
      <c r="D41" s="69">
        <f>E41+F41</f>
        <v>24</v>
      </c>
      <c r="E41" s="69">
        <v>24</v>
      </c>
      <c r="F41" s="69">
        <v>0</v>
      </c>
    </row>
    <row r="42" ht="29.25" customHeight="1" spans="2:6">
      <c r="B42" s="67" t="s">
        <v>101</v>
      </c>
      <c r="C42" s="68" t="s">
        <v>102</v>
      </c>
      <c r="D42" s="69">
        <f>E42+F42</f>
        <v>4</v>
      </c>
      <c r="E42" s="69">
        <v>4</v>
      </c>
      <c r="F42" s="69">
        <v>0</v>
      </c>
    </row>
    <row r="43" ht="29.25" customHeight="1" spans="2:6">
      <c r="B43" s="61" t="s">
        <v>103</v>
      </c>
      <c r="C43" s="62" t="s">
        <v>25</v>
      </c>
      <c r="D43" s="63">
        <f>D44+D47+D49</f>
        <v>296.5</v>
      </c>
      <c r="E43" s="63">
        <f>E44+E47+E49</f>
        <v>154</v>
      </c>
      <c r="F43" s="63">
        <f>F44+F47+F49</f>
        <v>142.5</v>
      </c>
    </row>
    <row r="44" ht="29.25" customHeight="1" spans="2:6">
      <c r="B44" s="64" t="s">
        <v>104</v>
      </c>
      <c r="C44" s="65" t="s">
        <v>105</v>
      </c>
      <c r="D44" s="66">
        <f>SUM(D45:D46)</f>
        <v>214</v>
      </c>
      <c r="E44" s="66">
        <f>SUM(E45:E46)</f>
        <v>154</v>
      </c>
      <c r="F44" s="66">
        <f>SUM(F45:F46)</f>
        <v>60</v>
      </c>
    </row>
    <row r="45" ht="29.25" customHeight="1" spans="2:6">
      <c r="B45" s="67" t="s">
        <v>106</v>
      </c>
      <c r="C45" s="68" t="s">
        <v>107</v>
      </c>
      <c r="D45" s="69">
        <f>E45+F45</f>
        <v>154</v>
      </c>
      <c r="E45" s="69">
        <v>154</v>
      </c>
      <c r="F45" s="69"/>
    </row>
    <row r="46" ht="29.25" customHeight="1" spans="2:6">
      <c r="B46" s="67" t="s">
        <v>108</v>
      </c>
      <c r="C46" s="68" t="s">
        <v>109</v>
      </c>
      <c r="D46" s="69">
        <f>E46+F46</f>
        <v>60</v>
      </c>
      <c r="E46" s="69">
        <v>0</v>
      </c>
      <c r="F46" s="69">
        <v>60</v>
      </c>
    </row>
    <row r="47" ht="29.25" customHeight="1" spans="2:6">
      <c r="B47" s="64" t="s">
        <v>110</v>
      </c>
      <c r="C47" s="65" t="s">
        <v>111</v>
      </c>
      <c r="D47" s="66">
        <f>SUM(D48)</f>
        <v>32.5</v>
      </c>
      <c r="E47" s="66">
        <f>SUM(E48)</f>
        <v>0</v>
      </c>
      <c r="F47" s="66">
        <f>SUM(F48)</f>
        <v>32.5</v>
      </c>
    </row>
    <row r="48" ht="29.25" customHeight="1" spans="2:6">
      <c r="B48" s="67" t="s">
        <v>112</v>
      </c>
      <c r="C48" s="68" t="s">
        <v>113</v>
      </c>
      <c r="D48" s="69">
        <f>E48+F48</f>
        <v>32.5</v>
      </c>
      <c r="E48" s="69">
        <v>0</v>
      </c>
      <c r="F48" s="69">
        <v>32.5</v>
      </c>
    </row>
    <row r="49" ht="29.25" customHeight="1" spans="2:6">
      <c r="B49" s="64" t="s">
        <v>114</v>
      </c>
      <c r="C49" s="65" t="s">
        <v>115</v>
      </c>
      <c r="D49" s="66">
        <f>SUM(D50)</f>
        <v>50</v>
      </c>
      <c r="E49" s="66">
        <f>SUM(E50)</f>
        <v>0</v>
      </c>
      <c r="F49" s="66">
        <f>SUM(F50)</f>
        <v>50</v>
      </c>
    </row>
    <row r="50" ht="29.25" customHeight="1" spans="2:6">
      <c r="B50" s="67" t="s">
        <v>116</v>
      </c>
      <c r="C50" s="68" t="s">
        <v>117</v>
      </c>
      <c r="D50" s="69">
        <f>E50+F50</f>
        <v>50</v>
      </c>
      <c r="E50" s="69">
        <v>0</v>
      </c>
      <c r="F50" s="69">
        <v>50</v>
      </c>
    </row>
    <row r="51" ht="29.25" customHeight="1" spans="2:6">
      <c r="B51" s="61" t="s">
        <v>118</v>
      </c>
      <c r="C51" s="62" t="s">
        <v>26</v>
      </c>
      <c r="D51" s="63">
        <f>D52+D54+D56</f>
        <v>188.4</v>
      </c>
      <c r="E51" s="63">
        <f>E52+E54+E56</f>
        <v>100</v>
      </c>
      <c r="F51" s="63">
        <f>F52+F54+F56</f>
        <v>88.4</v>
      </c>
    </row>
    <row r="52" ht="29.25" customHeight="1" spans="2:6">
      <c r="B52" s="64" t="s">
        <v>119</v>
      </c>
      <c r="C52" s="65" t="s">
        <v>120</v>
      </c>
      <c r="D52" s="66">
        <f>SUM(D53:D53)</f>
        <v>100</v>
      </c>
      <c r="E52" s="66">
        <f>SUM(E53:E53)</f>
        <v>100</v>
      </c>
      <c r="F52" s="66">
        <f>SUM(F53:F53)</f>
        <v>0</v>
      </c>
    </row>
    <row r="53" ht="29.25" customHeight="1" spans="2:6">
      <c r="B53" s="67" t="s">
        <v>121</v>
      </c>
      <c r="C53" s="68" t="s">
        <v>55</v>
      </c>
      <c r="D53" s="69">
        <f>E53+F53</f>
        <v>100</v>
      </c>
      <c r="E53" s="69">
        <v>100</v>
      </c>
      <c r="F53" s="69">
        <v>0</v>
      </c>
    </row>
    <row r="54" ht="29.25" customHeight="1" spans="2:6">
      <c r="B54" s="64" t="s">
        <v>122</v>
      </c>
      <c r="C54" s="65" t="s">
        <v>123</v>
      </c>
      <c r="D54" s="66">
        <f>SUM(D55:D55)</f>
        <v>34.4</v>
      </c>
      <c r="E54" s="66">
        <f>SUM(E55:E55)</f>
        <v>0</v>
      </c>
      <c r="F54" s="66">
        <f>SUM(F55:F55)</f>
        <v>34.4</v>
      </c>
    </row>
    <row r="55" ht="29.25" customHeight="1" spans="2:7">
      <c r="B55" s="67" t="s">
        <v>124</v>
      </c>
      <c r="C55" s="68" t="s">
        <v>125</v>
      </c>
      <c r="D55" s="69">
        <f>E55+F55</f>
        <v>34.4</v>
      </c>
      <c r="E55" s="69">
        <v>0</v>
      </c>
      <c r="F55" s="71">
        <v>34.4</v>
      </c>
      <c r="G55" s="84"/>
    </row>
    <row r="56" ht="29.25" customHeight="1" spans="2:6">
      <c r="B56" s="64" t="s">
        <v>126</v>
      </c>
      <c r="C56" s="65" t="s">
        <v>127</v>
      </c>
      <c r="D56" s="66">
        <f>D57</f>
        <v>54</v>
      </c>
      <c r="E56" s="66">
        <f>E57</f>
        <v>0</v>
      </c>
      <c r="F56" s="66">
        <f>F57</f>
        <v>54</v>
      </c>
    </row>
    <row r="57" ht="29.25" customHeight="1" spans="2:6">
      <c r="B57" s="67" t="s">
        <v>128</v>
      </c>
      <c r="C57" s="68" t="s">
        <v>129</v>
      </c>
      <c r="D57" s="69">
        <f>E57+F57</f>
        <v>54</v>
      </c>
      <c r="E57" s="69"/>
      <c r="F57" s="69">
        <v>54</v>
      </c>
    </row>
    <row r="58" ht="29.25" customHeight="1" spans="2:6">
      <c r="B58" s="61" t="s">
        <v>130</v>
      </c>
      <c r="C58" s="62" t="s">
        <v>27</v>
      </c>
      <c r="D58" s="63">
        <f>D59</f>
        <v>124</v>
      </c>
      <c r="E58" s="63">
        <f>E59</f>
        <v>124</v>
      </c>
      <c r="F58" s="63">
        <f>F59</f>
        <v>0</v>
      </c>
    </row>
    <row r="59" ht="29.25" customHeight="1" spans="2:6">
      <c r="B59" s="64" t="s">
        <v>131</v>
      </c>
      <c r="C59" s="65" t="s">
        <v>132</v>
      </c>
      <c r="D59" s="66">
        <f>D60</f>
        <v>124</v>
      </c>
      <c r="E59" s="66">
        <f>E60</f>
        <v>124</v>
      </c>
      <c r="F59" s="66">
        <f>F60</f>
        <v>0</v>
      </c>
    </row>
    <row r="60" ht="29.25" customHeight="1" spans="2:6">
      <c r="B60" s="67" t="s">
        <v>133</v>
      </c>
      <c r="C60" s="68" t="s">
        <v>134</v>
      </c>
      <c r="D60" s="69">
        <f>E60+F60</f>
        <v>124</v>
      </c>
      <c r="E60" s="69">
        <v>124</v>
      </c>
      <c r="F60" s="69">
        <v>0</v>
      </c>
    </row>
    <row r="61" ht="29.25" customHeight="1" spans="2:6">
      <c r="B61" s="162"/>
      <c r="C61" s="162"/>
      <c r="D61" s="163"/>
      <c r="E61" s="163"/>
      <c r="F61" s="163"/>
    </row>
    <row r="62" ht="23.25" customHeight="1" spans="2:6">
      <c r="B62" s="164" t="s">
        <v>135</v>
      </c>
      <c r="C62" s="164"/>
      <c r="D62" s="165"/>
      <c r="E62" s="165"/>
      <c r="F62" s="165"/>
    </row>
  </sheetData>
  <autoFilter ref="A8:F60">
    <extLst/>
  </autoFilter>
  <mergeCells count="6">
    <mergeCell ref="B1:C1"/>
    <mergeCell ref="B7:C7"/>
    <mergeCell ref="D7:F7"/>
    <mergeCell ref="B9:C9"/>
    <mergeCell ref="B62:F62"/>
    <mergeCell ref="B3:F4"/>
  </mergeCells>
  <printOptions horizontalCentered="1"/>
  <pageMargins left="0.0780000016093254" right="0.0780000016093254" top="0.39300000667572" bottom="0.0780000016093254" header="0" footer="0"/>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41"/>
  <sheetViews>
    <sheetView showZeros="0" topLeftCell="B23" workbookViewId="0">
      <selection activeCell="M34" sqref="M34"/>
    </sheetView>
  </sheetViews>
  <sheetFormatPr defaultColWidth="10" defaultRowHeight="13.5" outlineLevelCol="5"/>
  <cols>
    <col min="1" max="1" width="0.25" customWidth="1"/>
    <col min="2" max="2" width="12.75" customWidth="1"/>
    <col min="3" max="3" width="36.1333333333333" customWidth="1"/>
    <col min="4" max="4" width="17.1333333333333" customWidth="1"/>
    <col min="5" max="5" width="16.5" customWidth="1"/>
    <col min="6" max="6" width="17.5" customWidth="1"/>
  </cols>
  <sheetData>
    <row r="1" ht="18.2" customHeight="1" spans="1:6">
      <c r="A1" s="29"/>
      <c r="B1" s="134" t="s">
        <v>136</v>
      </c>
      <c r="C1" s="108"/>
      <c r="D1" s="108"/>
      <c r="E1" s="108"/>
      <c r="F1" s="108"/>
    </row>
    <row r="2" ht="16.35" customHeight="1"/>
    <row r="3" ht="16.35" customHeight="1" spans="2:6">
      <c r="B3" s="119" t="s">
        <v>137</v>
      </c>
      <c r="C3" s="119"/>
      <c r="D3" s="119"/>
      <c r="E3" s="119"/>
      <c r="F3" s="119"/>
    </row>
    <row r="4" ht="16.35" customHeight="1" spans="2:6">
      <c r="B4" s="119"/>
      <c r="C4" s="119"/>
      <c r="D4" s="119"/>
      <c r="E4" s="119"/>
      <c r="F4" s="119"/>
    </row>
    <row r="5" ht="16.35" customHeight="1" spans="2:6">
      <c r="B5" s="108"/>
      <c r="C5" s="108"/>
      <c r="D5" s="108"/>
      <c r="E5" s="108"/>
      <c r="F5" s="108"/>
    </row>
    <row r="6" ht="19.9" customHeight="1" spans="2:6">
      <c r="B6" s="108"/>
      <c r="C6" s="108"/>
      <c r="D6" s="108"/>
      <c r="E6" s="108"/>
      <c r="F6" s="53" t="s">
        <v>7</v>
      </c>
    </row>
    <row r="7" ht="36.2" customHeight="1" spans="2:6">
      <c r="B7" s="120" t="s">
        <v>138</v>
      </c>
      <c r="C7" s="120"/>
      <c r="D7" s="120" t="s">
        <v>139</v>
      </c>
      <c r="E7" s="120"/>
      <c r="F7" s="120"/>
    </row>
    <row r="8" ht="27.6" customHeight="1" spans="2:6">
      <c r="B8" s="121" t="s">
        <v>140</v>
      </c>
      <c r="C8" s="121" t="s">
        <v>40</v>
      </c>
      <c r="D8" s="121" t="s">
        <v>41</v>
      </c>
      <c r="E8" s="121" t="s">
        <v>141</v>
      </c>
      <c r="F8" s="121" t="s">
        <v>142</v>
      </c>
    </row>
    <row r="9" ht="27.6" customHeight="1" spans="2:6">
      <c r="B9" s="135" t="s">
        <v>12</v>
      </c>
      <c r="C9" s="136"/>
      <c r="D9" s="137">
        <f>D10+D23+D40</f>
        <v>2272</v>
      </c>
      <c r="E9" s="137">
        <f>E10+E23+E40</f>
        <v>1877.1</v>
      </c>
      <c r="F9" s="137">
        <f>F10+F23+F40</f>
        <v>394.9</v>
      </c>
    </row>
    <row r="10" ht="20" customHeight="1" spans="2:6">
      <c r="B10" s="138" t="s">
        <v>143</v>
      </c>
      <c r="C10" s="139" t="s">
        <v>144</v>
      </c>
      <c r="D10" s="140">
        <f>E10+F10</f>
        <v>1760.1</v>
      </c>
      <c r="E10" s="140">
        <f>SUM(E11:E22)</f>
        <v>1760.1</v>
      </c>
      <c r="F10" s="140"/>
    </row>
    <row r="11" ht="20" customHeight="1" spans="2:6">
      <c r="B11" s="141" t="s">
        <v>145</v>
      </c>
      <c r="C11" s="142" t="s">
        <v>146</v>
      </c>
      <c r="D11" s="143">
        <f>E11+F11</f>
        <v>389</v>
      </c>
      <c r="E11" s="144">
        <v>389</v>
      </c>
      <c r="F11" s="143"/>
    </row>
    <row r="12" ht="20" customHeight="1" spans="2:6">
      <c r="B12" s="141" t="s">
        <v>147</v>
      </c>
      <c r="C12" s="142" t="s">
        <v>148</v>
      </c>
      <c r="D12" s="143">
        <f>E12+F12</f>
        <v>163</v>
      </c>
      <c r="E12" s="144">
        <v>163</v>
      </c>
      <c r="F12" s="143"/>
    </row>
    <row r="13" ht="20" customHeight="1" spans="2:6">
      <c r="B13" s="141" t="s">
        <v>149</v>
      </c>
      <c r="C13" s="142" t="s">
        <v>150</v>
      </c>
      <c r="D13" s="143">
        <f>E13+F13</f>
        <v>21</v>
      </c>
      <c r="E13" s="144">
        <v>21</v>
      </c>
      <c r="F13" s="143"/>
    </row>
    <row r="14" ht="20" customHeight="1" spans="2:6">
      <c r="B14" s="145" t="s">
        <v>151</v>
      </c>
      <c r="C14" s="142" t="s">
        <v>152</v>
      </c>
      <c r="D14" s="143"/>
      <c r="E14" s="144">
        <v>87</v>
      </c>
      <c r="F14" s="143"/>
    </row>
    <row r="15" ht="20" customHeight="1" spans="2:6">
      <c r="B15" s="141" t="s">
        <v>153</v>
      </c>
      <c r="C15" s="142" t="s">
        <v>154</v>
      </c>
      <c r="D15" s="143">
        <f>E15+F15</f>
        <v>478</v>
      </c>
      <c r="E15" s="144">
        <v>478</v>
      </c>
      <c r="F15" s="143"/>
    </row>
    <row r="16" ht="20" customHeight="1" spans="2:6">
      <c r="B16" s="141" t="s">
        <v>155</v>
      </c>
      <c r="C16" s="142" t="s">
        <v>156</v>
      </c>
      <c r="D16" s="143">
        <f t="shared" ref="D16:D24" si="0">E16+F16</f>
        <v>141</v>
      </c>
      <c r="E16" s="144">
        <v>141</v>
      </c>
      <c r="F16" s="143"/>
    </row>
    <row r="17" ht="20" customHeight="1" spans="2:6">
      <c r="B17" s="141" t="s">
        <v>157</v>
      </c>
      <c r="C17" s="142" t="s">
        <v>158</v>
      </c>
      <c r="D17" s="143">
        <f t="shared" si="0"/>
        <v>71</v>
      </c>
      <c r="E17" s="144">
        <v>71</v>
      </c>
      <c r="F17" s="143"/>
    </row>
    <row r="18" ht="20" customHeight="1" spans="2:6">
      <c r="B18" s="141" t="s">
        <v>159</v>
      </c>
      <c r="C18" s="142" t="s">
        <v>160</v>
      </c>
      <c r="D18" s="143">
        <f t="shared" si="0"/>
        <v>92</v>
      </c>
      <c r="E18" s="144">
        <v>92</v>
      </c>
      <c r="F18" s="143"/>
    </row>
    <row r="19" ht="20" customHeight="1" spans="2:6">
      <c r="B19" s="141" t="s">
        <v>161</v>
      </c>
      <c r="C19" s="142" t="s">
        <v>162</v>
      </c>
      <c r="D19" s="143">
        <f t="shared" si="0"/>
        <v>2.1</v>
      </c>
      <c r="E19" s="144">
        <v>2.1</v>
      </c>
      <c r="F19" s="143"/>
    </row>
    <row r="20" ht="20" customHeight="1" spans="2:6">
      <c r="B20" s="141" t="s">
        <v>163</v>
      </c>
      <c r="C20" s="142" t="s">
        <v>164</v>
      </c>
      <c r="D20" s="143">
        <f t="shared" si="0"/>
        <v>124</v>
      </c>
      <c r="E20" s="144">
        <v>124</v>
      </c>
      <c r="F20" s="143"/>
    </row>
    <row r="21" ht="20" customHeight="1" spans="2:6">
      <c r="B21" s="141" t="s">
        <v>165</v>
      </c>
      <c r="C21" s="142" t="s">
        <v>166</v>
      </c>
      <c r="D21" s="143">
        <f t="shared" si="0"/>
        <v>11</v>
      </c>
      <c r="E21" s="144">
        <v>11</v>
      </c>
      <c r="F21" s="143"/>
    </row>
    <row r="22" ht="20" customHeight="1" spans="2:6">
      <c r="B22" s="141" t="s">
        <v>167</v>
      </c>
      <c r="C22" s="142" t="s">
        <v>168</v>
      </c>
      <c r="D22" s="143">
        <f t="shared" si="0"/>
        <v>181</v>
      </c>
      <c r="E22" s="144">
        <v>181</v>
      </c>
      <c r="F22" s="143"/>
    </row>
    <row r="23" ht="20" customHeight="1" spans="2:6">
      <c r="B23" s="138" t="s">
        <v>169</v>
      </c>
      <c r="C23" s="139" t="s">
        <v>170</v>
      </c>
      <c r="D23" s="140">
        <f t="shared" si="0"/>
        <v>394.9</v>
      </c>
      <c r="E23" s="140">
        <f>SUM(E24:E39)</f>
        <v>0</v>
      </c>
      <c r="F23" s="140">
        <f>SUM(F24:F39)</f>
        <v>394.9</v>
      </c>
    </row>
    <row r="24" ht="20" customHeight="1" spans="2:6">
      <c r="B24" s="146" t="s">
        <v>171</v>
      </c>
      <c r="C24" s="142" t="s">
        <v>172</v>
      </c>
      <c r="D24" s="143">
        <f t="shared" si="0"/>
        <v>22.45</v>
      </c>
      <c r="E24" s="143"/>
      <c r="F24" s="144">
        <v>22.45</v>
      </c>
    </row>
    <row r="25" ht="20" customHeight="1" spans="2:6">
      <c r="B25" s="146" t="s">
        <v>173</v>
      </c>
      <c r="C25" s="142" t="s">
        <v>174</v>
      </c>
      <c r="D25" s="143">
        <f t="shared" ref="D25:D42" si="1">E25+F25</f>
        <v>1.75</v>
      </c>
      <c r="E25" s="143"/>
      <c r="F25" s="144">
        <v>1.75</v>
      </c>
    </row>
    <row r="26" ht="20" customHeight="1" spans="2:6">
      <c r="B26" s="146" t="s">
        <v>175</v>
      </c>
      <c r="C26" s="142" t="s">
        <v>176</v>
      </c>
      <c r="D26" s="143">
        <f t="shared" si="1"/>
        <v>8.5</v>
      </c>
      <c r="E26" s="143"/>
      <c r="F26" s="144">
        <v>8.5</v>
      </c>
    </row>
    <row r="27" ht="20" customHeight="1" spans="2:6">
      <c r="B27" s="146" t="s">
        <v>177</v>
      </c>
      <c r="C27" s="142" t="s">
        <v>178</v>
      </c>
      <c r="D27" s="143">
        <f t="shared" si="1"/>
        <v>60.5</v>
      </c>
      <c r="E27" s="143"/>
      <c r="F27" s="144">
        <v>60.5</v>
      </c>
    </row>
    <row r="28" ht="20" customHeight="1" spans="2:6">
      <c r="B28" s="146" t="s">
        <v>179</v>
      </c>
      <c r="C28" s="142" t="s">
        <v>180</v>
      </c>
      <c r="D28" s="143">
        <f t="shared" si="1"/>
        <v>4</v>
      </c>
      <c r="E28" s="143"/>
      <c r="F28" s="144">
        <v>4</v>
      </c>
    </row>
    <row r="29" ht="20" customHeight="1" spans="2:6">
      <c r="B29" s="146" t="s">
        <v>181</v>
      </c>
      <c r="C29" s="142" t="s">
        <v>182</v>
      </c>
      <c r="D29" s="143">
        <f t="shared" si="1"/>
        <v>0</v>
      </c>
      <c r="E29" s="143"/>
      <c r="F29" s="144"/>
    </row>
    <row r="30" ht="20" customHeight="1" spans="2:6">
      <c r="B30" s="146" t="s">
        <v>183</v>
      </c>
      <c r="C30" s="142" t="s">
        <v>184</v>
      </c>
      <c r="D30" s="143">
        <f t="shared" si="1"/>
        <v>16</v>
      </c>
      <c r="E30" s="143"/>
      <c r="F30" s="144">
        <v>16</v>
      </c>
    </row>
    <row r="31" ht="20" customHeight="1" spans="2:6">
      <c r="B31" s="146" t="s">
        <v>185</v>
      </c>
      <c r="C31" s="142" t="s">
        <v>186</v>
      </c>
      <c r="D31" s="143">
        <f t="shared" si="1"/>
        <v>6.3</v>
      </c>
      <c r="E31" s="143"/>
      <c r="F31" s="144">
        <v>6.3</v>
      </c>
    </row>
    <row r="32" ht="20" customHeight="1" spans="2:6">
      <c r="B32" s="146" t="s">
        <v>187</v>
      </c>
      <c r="C32" s="142" t="s">
        <v>188</v>
      </c>
      <c r="D32" s="143">
        <f t="shared" si="1"/>
        <v>5.8</v>
      </c>
      <c r="E32" s="143"/>
      <c r="F32" s="144">
        <v>5.8</v>
      </c>
    </row>
    <row r="33" ht="20" customHeight="1" spans="2:6">
      <c r="B33" s="146" t="s">
        <v>189</v>
      </c>
      <c r="C33" s="142" t="s">
        <v>190</v>
      </c>
      <c r="D33" s="143">
        <f t="shared" si="1"/>
        <v>8.7</v>
      </c>
      <c r="E33" s="143"/>
      <c r="F33" s="144">
        <v>8.7</v>
      </c>
    </row>
    <row r="34" ht="20" customHeight="1" spans="2:6">
      <c r="B34" s="146" t="s">
        <v>191</v>
      </c>
      <c r="C34" s="142" t="s">
        <v>192</v>
      </c>
      <c r="D34" s="143">
        <f t="shared" si="1"/>
        <v>117.4</v>
      </c>
      <c r="E34" s="143"/>
      <c r="F34" s="144">
        <v>117.4</v>
      </c>
    </row>
    <row r="35" ht="20" customHeight="1" spans="2:6">
      <c r="B35" s="146" t="s">
        <v>193</v>
      </c>
      <c r="C35" s="142" t="s">
        <v>194</v>
      </c>
      <c r="D35" s="143">
        <f t="shared" si="1"/>
        <v>27</v>
      </c>
      <c r="E35" s="143"/>
      <c r="F35" s="144">
        <v>27</v>
      </c>
    </row>
    <row r="36" ht="20" customHeight="1" spans="2:6">
      <c r="B36" s="146" t="s">
        <v>195</v>
      </c>
      <c r="C36" s="142" t="s">
        <v>196</v>
      </c>
      <c r="D36" s="143">
        <f t="shared" si="1"/>
        <v>12</v>
      </c>
      <c r="E36" s="143"/>
      <c r="F36" s="144">
        <v>12</v>
      </c>
    </row>
    <row r="37" ht="20" customHeight="1" spans="2:6">
      <c r="B37" s="146" t="s">
        <v>197</v>
      </c>
      <c r="C37" s="142" t="s">
        <v>198</v>
      </c>
      <c r="D37" s="143">
        <f t="shared" si="1"/>
        <v>13.5</v>
      </c>
      <c r="E37" s="143"/>
      <c r="F37" s="144">
        <v>13.5</v>
      </c>
    </row>
    <row r="38" ht="20" customHeight="1" spans="2:6">
      <c r="B38" s="146" t="s">
        <v>199</v>
      </c>
      <c r="C38" s="142" t="s">
        <v>200</v>
      </c>
      <c r="D38" s="143">
        <f t="shared" si="1"/>
        <v>69</v>
      </c>
      <c r="E38" s="143"/>
      <c r="F38" s="144">
        <v>69</v>
      </c>
    </row>
    <row r="39" ht="20" customHeight="1" spans="2:6">
      <c r="B39" s="146" t="s">
        <v>201</v>
      </c>
      <c r="C39" s="142" t="s">
        <v>202</v>
      </c>
      <c r="D39" s="143">
        <f t="shared" si="1"/>
        <v>22</v>
      </c>
      <c r="E39" s="143"/>
      <c r="F39" s="144">
        <v>22</v>
      </c>
    </row>
    <row r="40" ht="20" customHeight="1" spans="2:6">
      <c r="B40" s="138" t="s">
        <v>203</v>
      </c>
      <c r="C40" s="139" t="s">
        <v>204</v>
      </c>
      <c r="D40" s="140">
        <f>SUM(D41:D41)</f>
        <v>117</v>
      </c>
      <c r="E40" s="140">
        <f>SUM(E41:E41)</f>
        <v>117</v>
      </c>
      <c r="F40" s="140">
        <f>SUM(F41)</f>
        <v>0</v>
      </c>
    </row>
    <row r="41" ht="20" customHeight="1" spans="2:6">
      <c r="B41" s="146" t="s">
        <v>205</v>
      </c>
      <c r="C41" s="146" t="s">
        <v>206</v>
      </c>
      <c r="D41" s="147">
        <f>E41+F41</f>
        <v>117</v>
      </c>
      <c r="E41" s="148">
        <v>117</v>
      </c>
      <c r="F41" s="147"/>
    </row>
  </sheetData>
  <mergeCells count="4">
    <mergeCell ref="B7:C7"/>
    <mergeCell ref="D7:F7"/>
    <mergeCell ref="B9:C9"/>
    <mergeCell ref="B3:F4"/>
  </mergeCells>
  <printOptions horizontalCentered="1"/>
  <pageMargins left="0.0780000016093254" right="0.0780000016093254" top="0.39300000667572" bottom="0.0780000016093254" header="0" footer="0"/>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8"/>
  <sheetViews>
    <sheetView workbookViewId="0">
      <selection activeCell="F9" sqref="F9"/>
    </sheetView>
  </sheetViews>
  <sheetFormatPr defaultColWidth="10" defaultRowHeight="13.5" outlineLevelCol="6"/>
  <cols>
    <col min="1" max="1" width="0.383333333333333" customWidth="1"/>
    <col min="2" max="3" width="15.25" customWidth="1"/>
    <col min="4" max="4" width="15.5" customWidth="1"/>
    <col min="5" max="5" width="18" customWidth="1"/>
    <col min="6" max="6" width="16.1333333333333" customWidth="1"/>
    <col min="7" max="7" width="19" customWidth="1"/>
    <col min="8" max="8" width="9.75" customWidth="1"/>
  </cols>
  <sheetData>
    <row r="1" ht="16.35" customHeight="1" spans="1:2">
      <c r="A1" s="29"/>
      <c r="B1" s="2" t="s">
        <v>207</v>
      </c>
    </row>
    <row r="2" ht="16.35" customHeight="1" spans="2:7">
      <c r="B2" s="54" t="s">
        <v>208</v>
      </c>
      <c r="C2" s="54"/>
      <c r="D2" s="54"/>
      <c r="E2" s="54"/>
      <c r="F2" s="54"/>
      <c r="G2" s="54"/>
    </row>
    <row r="3" ht="16.35" customHeight="1" spans="2:7">
      <c r="B3" s="54"/>
      <c r="C3" s="54"/>
      <c r="D3" s="54"/>
      <c r="E3" s="54"/>
      <c r="F3" s="54"/>
      <c r="G3" s="54"/>
    </row>
    <row r="4" ht="16.35" customHeight="1" spans="2:7">
      <c r="B4" s="54"/>
      <c r="C4" s="54"/>
      <c r="D4" s="54"/>
      <c r="E4" s="54"/>
      <c r="F4" s="54"/>
      <c r="G4" s="54"/>
    </row>
    <row r="5" ht="20.65" customHeight="1" spans="7:7">
      <c r="G5" s="53" t="s">
        <v>7</v>
      </c>
    </row>
    <row r="6" ht="38.85" customHeight="1" spans="2:7">
      <c r="B6" s="133" t="s">
        <v>38</v>
      </c>
      <c r="C6" s="133"/>
      <c r="D6" s="133"/>
      <c r="E6" s="133"/>
      <c r="F6" s="133"/>
      <c r="G6" s="133"/>
    </row>
    <row r="7" ht="36.2" customHeight="1" spans="2:7">
      <c r="B7" s="133" t="s">
        <v>12</v>
      </c>
      <c r="C7" s="133" t="s">
        <v>209</v>
      </c>
      <c r="D7" s="133" t="s">
        <v>210</v>
      </c>
      <c r="E7" s="133"/>
      <c r="F7" s="133"/>
      <c r="G7" s="133" t="s">
        <v>211</v>
      </c>
    </row>
    <row r="8" ht="36.2" customHeight="1" spans="2:7">
      <c r="B8" s="133"/>
      <c r="C8" s="133"/>
      <c r="D8" s="133" t="s">
        <v>212</v>
      </c>
      <c r="E8" s="133" t="s">
        <v>213</v>
      </c>
      <c r="F8" s="133" t="s">
        <v>214</v>
      </c>
      <c r="G8" s="133"/>
    </row>
    <row r="9" ht="25.9" customHeight="1" spans="2:7">
      <c r="B9" s="110">
        <f>C9+D9+G9</f>
        <v>22.2</v>
      </c>
      <c r="C9" s="110"/>
      <c r="D9" s="110">
        <f>E9+F9</f>
        <v>13.5</v>
      </c>
      <c r="E9" s="110"/>
      <c r="F9" s="110">
        <v>13.5</v>
      </c>
      <c r="G9" s="110">
        <v>8.7</v>
      </c>
    </row>
    <row r="18" ht="15.75" spans="6:6">
      <c r="F18" s="110"/>
    </row>
  </sheetData>
  <mergeCells count="6">
    <mergeCell ref="B6:G6"/>
    <mergeCell ref="D7:F7"/>
    <mergeCell ref="B7:B8"/>
    <mergeCell ref="C7:C8"/>
    <mergeCell ref="G7:G8"/>
    <mergeCell ref="B2:G4"/>
  </mergeCells>
  <printOptions horizontalCentered="1"/>
  <pageMargins left="0.0780000016093254" right="0.0780000016093254" top="0.39300000667572" bottom="0.0780000016093254" header="0" footer="0"/>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43"/>
  <sheetViews>
    <sheetView showZeros="0" workbookViewId="0">
      <selection activeCell="F96" sqref="F96"/>
    </sheetView>
  </sheetViews>
  <sheetFormatPr defaultColWidth="10" defaultRowHeight="13.5" outlineLevelCol="5"/>
  <cols>
    <col min="1" max="1" width="0.383333333333333" customWidth="1"/>
    <col min="2" max="2" width="16.25" customWidth="1"/>
    <col min="3" max="3" width="36.5" customWidth="1"/>
    <col min="4" max="4" width="15.3833333333333" customWidth="1"/>
    <col min="5" max="5" width="14.75" customWidth="1"/>
    <col min="6" max="6" width="15.3833333333333" customWidth="1"/>
    <col min="7" max="7" width="9.75" customWidth="1"/>
  </cols>
  <sheetData>
    <row r="1" ht="16.35" customHeight="1" spans="1:6">
      <c r="A1" s="29"/>
      <c r="B1" s="118" t="s">
        <v>215</v>
      </c>
      <c r="C1" s="108"/>
      <c r="D1" s="108"/>
      <c r="E1" s="108"/>
      <c r="F1" s="108"/>
    </row>
    <row r="2" ht="16.35" customHeight="1"/>
    <row r="3" ht="24.95" customHeight="1" spans="2:6">
      <c r="B3" s="119" t="s">
        <v>216</v>
      </c>
      <c r="C3" s="119"/>
      <c r="D3" s="119"/>
      <c r="E3" s="119"/>
      <c r="F3" s="119"/>
    </row>
    <row r="4" ht="26.65" customHeight="1" spans="2:6">
      <c r="B4" s="119"/>
      <c r="C4" s="119"/>
      <c r="D4" s="119"/>
      <c r="E4" s="119"/>
      <c r="F4" s="119"/>
    </row>
    <row r="5" ht="16.35" customHeight="1" spans="2:6">
      <c r="B5" s="108"/>
      <c r="C5" s="108"/>
      <c r="D5" s="108"/>
      <c r="E5" s="108"/>
      <c r="F5" s="108"/>
    </row>
    <row r="6" ht="21.6" customHeight="1" spans="2:6">
      <c r="B6" s="108"/>
      <c r="C6" s="108"/>
      <c r="D6" s="108"/>
      <c r="E6" s="108"/>
      <c r="F6" s="53" t="s">
        <v>7</v>
      </c>
    </row>
    <row r="7" ht="33.6" customHeight="1" spans="2:6">
      <c r="B7" s="120" t="s">
        <v>39</v>
      </c>
      <c r="C7" s="120" t="s">
        <v>40</v>
      </c>
      <c r="D7" s="120" t="s">
        <v>217</v>
      </c>
      <c r="E7" s="120"/>
      <c r="F7" s="120"/>
    </row>
    <row r="8" ht="31.15" customHeight="1" spans="2:6">
      <c r="B8" s="121"/>
      <c r="C8" s="121"/>
      <c r="D8" s="121" t="s">
        <v>41</v>
      </c>
      <c r="E8" s="121" t="s">
        <v>42</v>
      </c>
      <c r="F8" s="121" t="s">
        <v>43</v>
      </c>
    </row>
    <row r="9" ht="31.15" customHeight="1" spans="2:6">
      <c r="B9" s="122" t="s">
        <v>12</v>
      </c>
      <c r="C9" s="123"/>
      <c r="D9" s="124">
        <f>D10</f>
        <v>489.44</v>
      </c>
      <c r="E9" s="124">
        <f>E10</f>
        <v>0</v>
      </c>
      <c r="F9" s="124">
        <f>F10</f>
        <v>489.44</v>
      </c>
    </row>
    <row r="10" ht="30" customHeight="1" spans="2:6">
      <c r="B10" s="125">
        <v>213</v>
      </c>
      <c r="C10" s="125" t="s">
        <v>26</v>
      </c>
      <c r="D10" s="126">
        <f>E10+F10</f>
        <v>489.44</v>
      </c>
      <c r="E10" s="126">
        <v>0</v>
      </c>
      <c r="F10" s="126">
        <f>F11+F13</f>
        <v>489.44</v>
      </c>
    </row>
    <row r="11" ht="30" customHeight="1" spans="2:6">
      <c r="B11" s="72">
        <v>21367</v>
      </c>
      <c r="C11" s="127" t="s">
        <v>218</v>
      </c>
      <c r="D11" s="128">
        <f>E11+F11</f>
        <v>53.71</v>
      </c>
      <c r="E11" s="74"/>
      <c r="F11" s="74">
        <f>F12</f>
        <v>53.71</v>
      </c>
    </row>
    <row r="12" ht="30" customHeight="1" spans="2:6">
      <c r="B12" s="129">
        <v>2136702</v>
      </c>
      <c r="C12" s="130" t="s">
        <v>219</v>
      </c>
      <c r="D12" s="114">
        <f>E12+F12</f>
        <v>53.71</v>
      </c>
      <c r="E12" s="116"/>
      <c r="F12" s="116">
        <v>53.71</v>
      </c>
    </row>
    <row r="13" ht="30" customHeight="1" spans="2:6">
      <c r="B13" s="72">
        <v>21369</v>
      </c>
      <c r="C13" s="127" t="s">
        <v>220</v>
      </c>
      <c r="D13" s="128">
        <f>E13+F13</f>
        <v>435.73</v>
      </c>
      <c r="E13" s="74"/>
      <c r="F13" s="74">
        <f>F14</f>
        <v>435.73</v>
      </c>
    </row>
    <row r="14" ht="30" customHeight="1" spans="2:6">
      <c r="B14" s="129">
        <v>2136902</v>
      </c>
      <c r="C14" s="129" t="s">
        <v>221</v>
      </c>
      <c r="D14" s="116">
        <f>E14+F14</f>
        <v>435.73</v>
      </c>
      <c r="E14" s="116"/>
      <c r="F14" s="116">
        <v>435.73</v>
      </c>
    </row>
    <row r="15" ht="30" customHeight="1" spans="2:6">
      <c r="B15" s="131"/>
      <c r="C15" s="131"/>
      <c r="D15" s="117"/>
      <c r="E15" s="117"/>
      <c r="F15" s="117"/>
    </row>
    <row r="16" spans="2:6">
      <c r="B16" s="132"/>
      <c r="C16" s="132"/>
      <c r="D16" s="132"/>
      <c r="E16" s="132"/>
      <c r="F16" s="132"/>
    </row>
    <row r="37" ht="15.75" spans="5:5">
      <c r="E37" s="110"/>
    </row>
    <row r="43" ht="15.75" spans="4:4">
      <c r="D43" s="110"/>
    </row>
  </sheetData>
  <mergeCells count="6">
    <mergeCell ref="D7:F7"/>
    <mergeCell ref="B9:C9"/>
    <mergeCell ref="B16:F16"/>
    <mergeCell ref="B7:B8"/>
    <mergeCell ref="C7:C8"/>
    <mergeCell ref="B3:F4"/>
  </mergeCells>
  <printOptions horizontalCentered="1"/>
  <pageMargins left="0.0780000016093254" right="0.0780000016093254" top="0.39300000667572" bottom="0.0780000016093254" header="0" footer="0"/>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1"/>
  <sheetViews>
    <sheetView workbookViewId="0">
      <selection activeCell="F16" sqref="F16"/>
    </sheetView>
  </sheetViews>
  <sheetFormatPr defaultColWidth="10" defaultRowHeight="13.5"/>
  <cols>
    <col min="1" max="1" width="0.883333333333333" customWidth="1"/>
    <col min="2" max="2" width="0.133333333333333" customWidth="1"/>
    <col min="3" max="3" width="26" customWidth="1"/>
    <col min="4" max="4" width="16.8833333333333" customWidth="1"/>
    <col min="5" max="5" width="26.6333333333333" customWidth="1"/>
    <col min="6" max="6" width="17.3833333333333" customWidth="1"/>
    <col min="7" max="9" width="9.75" customWidth="1"/>
  </cols>
  <sheetData>
    <row r="1" ht="16.35" customHeight="1" spans="1:3">
      <c r="A1" s="29"/>
      <c r="C1" s="2" t="s">
        <v>222</v>
      </c>
    </row>
    <row r="2" ht="16.35" customHeight="1"/>
    <row r="3" ht="16.35" customHeight="1" spans="3:6">
      <c r="C3" s="54" t="s">
        <v>223</v>
      </c>
      <c r="D3" s="54"/>
      <c r="E3" s="54"/>
      <c r="F3" s="54"/>
    </row>
    <row r="4" ht="16.35" customHeight="1" spans="3:6">
      <c r="C4" s="54"/>
      <c r="D4" s="54"/>
      <c r="E4" s="54"/>
      <c r="F4" s="54"/>
    </row>
    <row r="5" ht="16.35" customHeight="1"/>
    <row r="6" ht="23.25" customHeight="1" spans="6:6">
      <c r="F6" s="102" t="s">
        <v>7</v>
      </c>
    </row>
    <row r="7" ht="34.5" customHeight="1" spans="3:6">
      <c r="C7" s="103" t="s">
        <v>8</v>
      </c>
      <c r="D7" s="103"/>
      <c r="E7" s="103" t="s">
        <v>9</v>
      </c>
      <c r="F7" s="103"/>
    </row>
    <row r="8" ht="32.85" customHeight="1" spans="3:6">
      <c r="C8" s="103" t="s">
        <v>10</v>
      </c>
      <c r="D8" s="103" t="s">
        <v>11</v>
      </c>
      <c r="E8" s="103" t="s">
        <v>10</v>
      </c>
      <c r="F8" s="103" t="s">
        <v>11</v>
      </c>
    </row>
    <row r="9" ht="24.95" customHeight="1" spans="3:12">
      <c r="C9" s="104" t="s">
        <v>33</v>
      </c>
      <c r="D9" s="105">
        <f>SUM(D10:D18)</f>
        <v>3880.77</v>
      </c>
      <c r="E9" s="106" t="s">
        <v>34</v>
      </c>
      <c r="F9" s="105">
        <f>SUM(F10:F18)</f>
        <v>3880.77</v>
      </c>
      <c r="H9" s="107"/>
      <c r="I9" s="107"/>
      <c r="J9" s="107"/>
      <c r="K9" s="107"/>
      <c r="L9" s="107"/>
    </row>
    <row r="10" ht="20.65" customHeight="1" spans="2:12">
      <c r="B10" s="108" t="s">
        <v>224</v>
      </c>
      <c r="C10" s="109" t="s">
        <v>18</v>
      </c>
      <c r="D10" s="110">
        <v>3391.33</v>
      </c>
      <c r="E10" s="111" t="s">
        <v>19</v>
      </c>
      <c r="F10" s="110">
        <v>1255.17</v>
      </c>
      <c r="H10" s="107"/>
      <c r="I10" s="107"/>
      <c r="J10" s="107"/>
      <c r="K10" s="107"/>
      <c r="L10" s="107"/>
    </row>
    <row r="11" ht="20.65" customHeight="1" spans="2:12">
      <c r="B11" s="108"/>
      <c r="C11" s="109" t="s">
        <v>20</v>
      </c>
      <c r="D11" s="110">
        <v>489.44</v>
      </c>
      <c r="E11" s="111" t="s">
        <v>21</v>
      </c>
      <c r="F11" s="71">
        <v>75</v>
      </c>
      <c r="H11" s="107"/>
      <c r="I11" s="107"/>
      <c r="J11" s="107"/>
      <c r="K11" s="107"/>
      <c r="L11" s="107"/>
    </row>
    <row r="12" ht="20.65" customHeight="1" spans="2:12">
      <c r="B12" s="108"/>
      <c r="C12" s="109" t="s">
        <v>22</v>
      </c>
      <c r="D12" s="110">
        <v>0</v>
      </c>
      <c r="E12" s="111" t="s">
        <v>23</v>
      </c>
      <c r="F12" s="71">
        <v>1360.26</v>
      </c>
      <c r="H12" s="107"/>
      <c r="I12" s="107"/>
      <c r="J12" s="107"/>
      <c r="K12" s="107"/>
      <c r="L12" s="107"/>
    </row>
    <row r="13" ht="20.65" customHeight="1" spans="2:12">
      <c r="B13" s="108"/>
      <c r="C13" s="109" t="s">
        <v>225</v>
      </c>
      <c r="D13" s="110">
        <v>0</v>
      </c>
      <c r="E13" s="111" t="s">
        <v>24</v>
      </c>
      <c r="F13" s="71">
        <v>92</v>
      </c>
      <c r="H13" s="107"/>
      <c r="I13" s="107"/>
      <c r="J13" s="107"/>
      <c r="K13" s="107"/>
      <c r="L13" s="107"/>
    </row>
    <row r="14" ht="20.65" customHeight="1" spans="2:12">
      <c r="B14" s="108"/>
      <c r="C14" s="109" t="s">
        <v>226</v>
      </c>
      <c r="D14" s="110">
        <v>0</v>
      </c>
      <c r="E14" s="111" t="s">
        <v>25</v>
      </c>
      <c r="F14" s="71">
        <v>296.5</v>
      </c>
      <c r="H14" s="107"/>
      <c r="I14" s="107"/>
      <c r="J14" s="107"/>
      <c r="K14" s="107"/>
      <c r="L14" s="107"/>
    </row>
    <row r="15" ht="20.65" customHeight="1" spans="2:12">
      <c r="B15" s="108"/>
      <c r="C15" s="109" t="s">
        <v>227</v>
      </c>
      <c r="D15" s="110">
        <v>0</v>
      </c>
      <c r="E15" s="111" t="s">
        <v>26</v>
      </c>
      <c r="F15" s="71">
        <v>677.84</v>
      </c>
      <c r="H15" s="107"/>
      <c r="I15" s="107"/>
      <c r="J15" s="107"/>
      <c r="K15" s="107"/>
      <c r="L15" s="107"/>
    </row>
    <row r="16" ht="20.65" customHeight="1" spans="2:12">
      <c r="B16" s="108"/>
      <c r="C16" s="109" t="s">
        <v>228</v>
      </c>
      <c r="D16" s="110">
        <v>0</v>
      </c>
      <c r="E16" s="111" t="s">
        <v>27</v>
      </c>
      <c r="F16" s="71">
        <v>124</v>
      </c>
      <c r="H16" s="107"/>
      <c r="I16" s="107"/>
      <c r="J16" s="107"/>
      <c r="K16" s="107"/>
      <c r="L16" s="107"/>
    </row>
    <row r="17" ht="20.65" customHeight="1" spans="2:12">
      <c r="B17" s="108"/>
      <c r="C17" s="109" t="s">
        <v>229</v>
      </c>
      <c r="D17" s="110">
        <v>0</v>
      </c>
      <c r="E17" s="112"/>
      <c r="F17" s="110"/>
      <c r="H17" s="107"/>
      <c r="I17" s="107"/>
      <c r="J17" s="107"/>
      <c r="K17" s="107"/>
      <c r="L17" s="107"/>
    </row>
    <row r="18" ht="20.65" customHeight="1" spans="2:12">
      <c r="B18" s="108"/>
      <c r="C18" s="113" t="s">
        <v>230</v>
      </c>
      <c r="D18" s="114">
        <v>0</v>
      </c>
      <c r="E18" s="112"/>
      <c r="F18" s="114"/>
      <c r="H18" s="107"/>
      <c r="I18" s="107"/>
      <c r="J18" s="107"/>
      <c r="K18" s="107"/>
      <c r="L18" s="107"/>
    </row>
    <row r="19" ht="20" customHeight="1" spans="3:12">
      <c r="C19" s="46"/>
      <c r="D19" s="115"/>
      <c r="E19" s="112"/>
      <c r="F19" s="116"/>
      <c r="H19" s="107"/>
      <c r="I19" s="107"/>
      <c r="J19" s="107"/>
      <c r="K19" s="107"/>
      <c r="L19" s="107"/>
    </row>
    <row r="20" ht="15.75" spans="8:12">
      <c r="H20" s="117"/>
      <c r="I20" s="107"/>
      <c r="J20" s="107"/>
      <c r="K20" s="107"/>
      <c r="L20" s="107"/>
    </row>
    <row r="21" spans="8:12">
      <c r="H21" s="107"/>
      <c r="I21" s="107"/>
      <c r="J21" s="107"/>
      <c r="K21" s="107"/>
      <c r="L21" s="107"/>
    </row>
  </sheetData>
  <mergeCells count="3">
    <mergeCell ref="C7:D7"/>
    <mergeCell ref="E7:F7"/>
    <mergeCell ref="C3:F4"/>
  </mergeCells>
  <printOptions horizontalCentered="1"/>
  <pageMargins left="0.0780000016093254" right="0.0780000016093254" top="0.39300000667572" bottom="0.0780000016093254" header="0" footer="0"/>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64"/>
  <sheetViews>
    <sheetView showZeros="0" topLeftCell="A31" workbookViewId="0">
      <selection activeCell="C36" sqref="C36"/>
    </sheetView>
  </sheetViews>
  <sheetFormatPr defaultColWidth="10" defaultRowHeight="13.5"/>
  <cols>
    <col min="1" max="1" width="0.383333333333333" style="84" customWidth="1"/>
    <col min="2" max="2" width="10" style="84" customWidth="1"/>
    <col min="3" max="3" width="36.3833333333333" style="84" customWidth="1"/>
    <col min="4" max="4" width="11.5" style="84" customWidth="1"/>
    <col min="5" max="5" width="12.6333333333333" style="84" customWidth="1"/>
    <col min="6" max="6" width="10.6333333333333" style="84" customWidth="1"/>
    <col min="7" max="7" width="11.1333333333333" style="84" customWidth="1"/>
    <col min="8" max="8" width="10.6333333333333" style="84" customWidth="1"/>
    <col min="9" max="9" width="10.8833333333333" style="84" customWidth="1"/>
    <col min="10" max="10" width="10.75" style="84" customWidth="1"/>
    <col min="11" max="11" width="10.5" style="84" customWidth="1"/>
    <col min="12" max="12" width="11.3833333333333" style="84" customWidth="1"/>
    <col min="13" max="13" width="11.5" style="84" customWidth="1"/>
    <col min="14" max="14" width="9.75" style="84" customWidth="1"/>
    <col min="15" max="16384" width="10" style="84"/>
  </cols>
  <sheetData>
    <row r="1" ht="16.35" customHeight="1" spans="1:3">
      <c r="A1" s="85"/>
      <c r="B1" s="86" t="s">
        <v>231</v>
      </c>
      <c r="C1" s="86"/>
    </row>
    <row r="2" ht="16.35" customHeight="1"/>
    <row r="3" ht="16.35" customHeight="1" spans="2:13">
      <c r="B3" s="87" t="s">
        <v>232</v>
      </c>
      <c r="C3" s="87"/>
      <c r="D3" s="87"/>
      <c r="E3" s="87"/>
      <c r="F3" s="87"/>
      <c r="G3" s="87"/>
      <c r="H3" s="87"/>
      <c r="I3" s="87"/>
      <c r="J3" s="87"/>
      <c r="K3" s="87"/>
      <c r="L3" s="87"/>
      <c r="M3" s="87"/>
    </row>
    <row r="4" ht="16.35" customHeight="1" spans="2:13">
      <c r="B4" s="87"/>
      <c r="C4" s="87"/>
      <c r="D4" s="87"/>
      <c r="E4" s="87"/>
      <c r="F4" s="87"/>
      <c r="G4" s="87"/>
      <c r="H4" s="87"/>
      <c r="I4" s="87"/>
      <c r="J4" s="87"/>
      <c r="K4" s="87"/>
      <c r="L4" s="87"/>
      <c r="M4" s="87"/>
    </row>
    <row r="5" ht="16.35" customHeight="1"/>
    <row r="6" ht="22.35" customHeight="1" spans="13:13">
      <c r="M6" s="101" t="s">
        <v>7</v>
      </c>
    </row>
    <row r="7" ht="36.2" customHeight="1" spans="2:13">
      <c r="B7" s="88" t="s">
        <v>233</v>
      </c>
      <c r="C7" s="88"/>
      <c r="D7" s="88" t="s">
        <v>41</v>
      </c>
      <c r="E7" s="89" t="s">
        <v>234</v>
      </c>
      <c r="F7" s="89" t="s">
        <v>235</v>
      </c>
      <c r="G7" s="89" t="s">
        <v>236</v>
      </c>
      <c r="H7" s="89" t="s">
        <v>237</v>
      </c>
      <c r="I7" s="89" t="s">
        <v>238</v>
      </c>
      <c r="J7" s="89" t="s">
        <v>239</v>
      </c>
      <c r="K7" s="89" t="s">
        <v>240</v>
      </c>
      <c r="L7" s="89" t="s">
        <v>241</v>
      </c>
      <c r="M7" s="89" t="s">
        <v>242</v>
      </c>
    </row>
    <row r="8" ht="30.2" customHeight="1" spans="2:13">
      <c r="B8" s="90" t="s">
        <v>140</v>
      </c>
      <c r="C8" s="90" t="s">
        <v>40</v>
      </c>
      <c r="D8" s="90"/>
      <c r="E8" s="91"/>
      <c r="F8" s="91"/>
      <c r="G8" s="91"/>
      <c r="H8" s="91"/>
      <c r="I8" s="91"/>
      <c r="J8" s="91"/>
      <c r="K8" s="91"/>
      <c r="L8" s="91"/>
      <c r="M8" s="91"/>
    </row>
    <row r="9" ht="25" customHeight="1" spans="2:13">
      <c r="B9" s="92" t="s">
        <v>12</v>
      </c>
      <c r="C9" s="92"/>
      <c r="D9" s="93">
        <f>D10+D19+D23+D38+D43+D51+D62</f>
        <v>3880.77</v>
      </c>
      <c r="E9" s="93">
        <f>E10+E19+E23+E38+E43+E51+E62</f>
        <v>3391.33</v>
      </c>
      <c r="F9" s="93">
        <f>F10+F19+F23+F38+F43+F51+F62</f>
        <v>489.44</v>
      </c>
      <c r="G9" s="94"/>
      <c r="H9" s="94"/>
      <c r="I9" s="94"/>
      <c r="J9" s="94"/>
      <c r="K9" s="94"/>
      <c r="L9" s="94"/>
      <c r="M9" s="94"/>
    </row>
    <row r="10" ht="25" customHeight="1" spans="2:13">
      <c r="B10" s="61" t="s">
        <v>44</v>
      </c>
      <c r="C10" s="62" t="s">
        <v>19</v>
      </c>
      <c r="D10" s="95">
        <f>D11+D13+D17</f>
        <v>1255.17</v>
      </c>
      <c r="E10" s="95">
        <f>表二!D10</f>
        <v>1255.17</v>
      </c>
      <c r="F10" s="95">
        <v>0</v>
      </c>
      <c r="G10" s="95"/>
      <c r="H10" s="95"/>
      <c r="I10" s="95"/>
      <c r="J10" s="95"/>
      <c r="K10" s="95"/>
      <c r="L10" s="95"/>
      <c r="M10" s="95"/>
    </row>
    <row r="11" ht="25" customHeight="1" spans="2:13">
      <c r="B11" s="64" t="s">
        <v>45</v>
      </c>
      <c r="C11" s="65" t="s">
        <v>46</v>
      </c>
      <c r="D11" s="74">
        <f>SUM(D12)</f>
        <v>45.17</v>
      </c>
      <c r="E11" s="74">
        <f>表二!D11</f>
        <v>45.17</v>
      </c>
      <c r="F11" s="74">
        <v>0</v>
      </c>
      <c r="G11" s="74"/>
      <c r="H11" s="74"/>
      <c r="I11" s="74"/>
      <c r="J11" s="74"/>
      <c r="K11" s="74"/>
      <c r="L11" s="74"/>
      <c r="M11" s="74"/>
    </row>
    <row r="12" ht="25" customHeight="1" spans="2:13">
      <c r="B12" s="67" t="s">
        <v>47</v>
      </c>
      <c r="C12" s="68" t="s">
        <v>48</v>
      </c>
      <c r="D12" s="94">
        <v>45.17</v>
      </c>
      <c r="E12" s="94">
        <f>表二!D12</f>
        <v>45.17</v>
      </c>
      <c r="F12" s="94">
        <v>0</v>
      </c>
      <c r="G12" s="94"/>
      <c r="H12" s="94"/>
      <c r="I12" s="94"/>
      <c r="J12" s="94"/>
      <c r="K12" s="94"/>
      <c r="L12" s="94"/>
      <c r="M12" s="94"/>
    </row>
    <row r="13" ht="25" customHeight="1" spans="2:13">
      <c r="B13" s="64" t="s">
        <v>49</v>
      </c>
      <c r="C13" s="65" t="s">
        <v>50</v>
      </c>
      <c r="D13" s="74">
        <f>D14+D15+D16</f>
        <v>1060</v>
      </c>
      <c r="E13" s="74">
        <f>表二!D13</f>
        <v>1060</v>
      </c>
      <c r="F13" s="74">
        <v>0</v>
      </c>
      <c r="G13" s="74"/>
      <c r="H13" s="74"/>
      <c r="I13" s="74"/>
      <c r="J13" s="74"/>
      <c r="K13" s="74"/>
      <c r="L13" s="74"/>
      <c r="M13" s="74"/>
    </row>
    <row r="14" ht="25" customHeight="1" spans="2:13">
      <c r="B14" s="67" t="s">
        <v>51</v>
      </c>
      <c r="C14" s="68" t="s">
        <v>48</v>
      </c>
      <c r="D14" s="94">
        <v>890</v>
      </c>
      <c r="E14" s="94">
        <f>表二!D14</f>
        <v>890</v>
      </c>
      <c r="F14" s="94">
        <v>0</v>
      </c>
      <c r="G14" s="94"/>
      <c r="H14" s="94"/>
      <c r="I14" s="94"/>
      <c r="J14" s="94"/>
      <c r="K14" s="94"/>
      <c r="L14" s="94"/>
      <c r="M14" s="94"/>
    </row>
    <row r="15" ht="25" customHeight="1" spans="2:15">
      <c r="B15" s="67" t="s">
        <v>52</v>
      </c>
      <c r="C15" s="68" t="s">
        <v>53</v>
      </c>
      <c r="D15" s="94">
        <v>130</v>
      </c>
      <c r="E15" s="94">
        <f>表二!D15</f>
        <v>130</v>
      </c>
      <c r="F15" s="94">
        <v>0</v>
      </c>
      <c r="G15" s="94"/>
      <c r="H15" s="94"/>
      <c r="I15" s="94"/>
      <c r="J15" s="94"/>
      <c r="K15" s="94"/>
      <c r="L15" s="94"/>
      <c r="M15" s="94"/>
      <c r="O15" s="71"/>
    </row>
    <row r="16" ht="25" customHeight="1" spans="2:13">
      <c r="B16" s="67" t="s">
        <v>54</v>
      </c>
      <c r="C16" s="68" t="s">
        <v>55</v>
      </c>
      <c r="D16" s="94">
        <v>40</v>
      </c>
      <c r="E16" s="94">
        <f>表二!D16</f>
        <v>40</v>
      </c>
      <c r="F16" s="94"/>
      <c r="G16" s="94"/>
      <c r="H16" s="94"/>
      <c r="I16" s="94"/>
      <c r="J16" s="94"/>
      <c r="K16" s="94"/>
      <c r="L16" s="94"/>
      <c r="M16" s="94"/>
    </row>
    <row r="17" ht="25" customHeight="1" spans="2:13">
      <c r="B17" s="64" t="s">
        <v>56</v>
      </c>
      <c r="C17" s="65" t="s">
        <v>57</v>
      </c>
      <c r="D17" s="74">
        <f>D18</f>
        <v>150</v>
      </c>
      <c r="E17" s="74">
        <f>表二!D17</f>
        <v>150</v>
      </c>
      <c r="F17" s="74">
        <v>0</v>
      </c>
      <c r="G17" s="74"/>
      <c r="H17" s="74"/>
      <c r="I17" s="74"/>
      <c r="J17" s="74"/>
      <c r="K17" s="74"/>
      <c r="L17" s="74"/>
      <c r="M17" s="74"/>
    </row>
    <row r="18" ht="25" customHeight="1" spans="2:13">
      <c r="B18" s="67" t="s">
        <v>58</v>
      </c>
      <c r="C18" s="68" t="s">
        <v>48</v>
      </c>
      <c r="D18" s="94">
        <v>150</v>
      </c>
      <c r="E18" s="94">
        <f>表二!D18</f>
        <v>150</v>
      </c>
      <c r="F18" s="94">
        <v>0</v>
      </c>
      <c r="G18" s="94"/>
      <c r="H18" s="94"/>
      <c r="I18" s="94"/>
      <c r="J18" s="94"/>
      <c r="K18" s="94"/>
      <c r="L18" s="94"/>
      <c r="M18" s="94"/>
    </row>
    <row r="19" ht="25" customHeight="1" spans="2:13">
      <c r="B19" s="61" t="s">
        <v>59</v>
      </c>
      <c r="C19" s="62" t="s">
        <v>21</v>
      </c>
      <c r="D19" s="95">
        <f>D20</f>
        <v>75</v>
      </c>
      <c r="E19" s="95">
        <f>表二!D19</f>
        <v>75</v>
      </c>
      <c r="F19" s="96"/>
      <c r="G19" s="97"/>
      <c r="H19" s="97"/>
      <c r="I19" s="97"/>
      <c r="J19" s="97"/>
      <c r="K19" s="97"/>
      <c r="L19" s="97"/>
      <c r="M19" s="97"/>
    </row>
    <row r="20" ht="25" customHeight="1" spans="2:13">
      <c r="B20" s="64" t="s">
        <v>60</v>
      </c>
      <c r="C20" s="65" t="s">
        <v>61</v>
      </c>
      <c r="D20" s="74">
        <f>D21+D22</f>
        <v>75</v>
      </c>
      <c r="E20" s="74">
        <f>表二!D20</f>
        <v>75</v>
      </c>
      <c r="F20" s="98"/>
      <c r="G20" s="99"/>
      <c r="H20" s="99"/>
      <c r="I20" s="99"/>
      <c r="J20" s="99"/>
      <c r="K20" s="99"/>
      <c r="L20" s="99"/>
      <c r="M20" s="99"/>
    </row>
    <row r="21" ht="25" customHeight="1" spans="2:13">
      <c r="B21" s="67" t="s">
        <v>62</v>
      </c>
      <c r="C21" s="68" t="s">
        <v>63</v>
      </c>
      <c r="D21" s="94">
        <v>55</v>
      </c>
      <c r="E21" s="94">
        <f>表二!D21</f>
        <v>55</v>
      </c>
      <c r="F21" s="79"/>
      <c r="G21" s="100"/>
      <c r="H21" s="100"/>
      <c r="I21" s="100"/>
      <c r="J21" s="100"/>
      <c r="K21" s="100"/>
      <c r="L21" s="100"/>
      <c r="M21" s="100"/>
    </row>
    <row r="22" ht="25" customHeight="1" spans="2:13">
      <c r="B22" s="67" t="s">
        <v>64</v>
      </c>
      <c r="C22" s="68" t="s">
        <v>65</v>
      </c>
      <c r="D22" s="94">
        <v>20</v>
      </c>
      <c r="E22" s="94">
        <f>表二!D22</f>
        <v>20</v>
      </c>
      <c r="F22" s="79"/>
      <c r="G22" s="100"/>
      <c r="H22" s="100"/>
      <c r="I22" s="100"/>
      <c r="J22" s="100"/>
      <c r="K22" s="100"/>
      <c r="L22" s="100"/>
      <c r="M22" s="100"/>
    </row>
    <row r="23" ht="25" customHeight="1" spans="2:13">
      <c r="B23" s="61" t="s">
        <v>66</v>
      </c>
      <c r="C23" s="62" t="s">
        <v>23</v>
      </c>
      <c r="D23" s="95">
        <f>D24+D26+D28+D36+D32+D34</f>
        <v>1360.26</v>
      </c>
      <c r="E23" s="95">
        <f>表二!D23</f>
        <v>1360.26</v>
      </c>
      <c r="F23" s="96"/>
      <c r="G23" s="97"/>
      <c r="H23" s="97"/>
      <c r="I23" s="97"/>
      <c r="J23" s="97"/>
      <c r="K23" s="97"/>
      <c r="L23" s="97"/>
      <c r="M23" s="97"/>
    </row>
    <row r="24" ht="25" customHeight="1" spans="2:13">
      <c r="B24" s="64" t="s">
        <v>67</v>
      </c>
      <c r="C24" s="65" t="s">
        <v>68</v>
      </c>
      <c r="D24" s="74">
        <f>D25</f>
        <v>232.83</v>
      </c>
      <c r="E24" s="74">
        <f>表二!D24</f>
        <v>232.83</v>
      </c>
      <c r="F24" s="98"/>
      <c r="G24" s="99"/>
      <c r="H24" s="99"/>
      <c r="I24" s="99"/>
      <c r="J24" s="99"/>
      <c r="K24" s="99"/>
      <c r="L24" s="99"/>
      <c r="M24" s="99"/>
    </row>
    <row r="25" ht="25" customHeight="1" spans="2:13">
      <c r="B25" s="67" t="s">
        <v>69</v>
      </c>
      <c r="C25" s="68" t="s">
        <v>70</v>
      </c>
      <c r="D25" s="94">
        <f>E25</f>
        <v>232.83</v>
      </c>
      <c r="E25" s="94">
        <f>表二!D25</f>
        <v>232.83</v>
      </c>
      <c r="F25" s="79"/>
      <c r="G25" s="100"/>
      <c r="H25" s="100"/>
      <c r="I25" s="100"/>
      <c r="J25" s="100"/>
      <c r="K25" s="100"/>
      <c r="L25" s="100"/>
      <c r="M25" s="100"/>
    </row>
    <row r="26" ht="25" customHeight="1" spans="2:13">
      <c r="B26" s="64" t="s">
        <v>71</v>
      </c>
      <c r="C26" s="65" t="s">
        <v>72</v>
      </c>
      <c r="D26" s="74">
        <f>D27</f>
        <v>735.5</v>
      </c>
      <c r="E26" s="74">
        <f>表二!D26</f>
        <v>735.5</v>
      </c>
      <c r="F26" s="98"/>
      <c r="G26" s="99"/>
      <c r="H26" s="99"/>
      <c r="I26" s="99"/>
      <c r="J26" s="99"/>
      <c r="K26" s="99"/>
      <c r="L26" s="99"/>
      <c r="M26" s="99"/>
    </row>
    <row r="27" ht="25" customHeight="1" spans="2:13">
      <c r="B27" s="67" t="s">
        <v>73</v>
      </c>
      <c r="C27" s="68" t="s">
        <v>74</v>
      </c>
      <c r="D27" s="94">
        <f>E27</f>
        <v>735.5</v>
      </c>
      <c r="E27" s="94">
        <f>表二!D27</f>
        <v>735.5</v>
      </c>
      <c r="F27" s="79"/>
      <c r="G27" s="100"/>
      <c r="H27" s="100"/>
      <c r="I27" s="100"/>
      <c r="J27" s="100"/>
      <c r="K27" s="100"/>
      <c r="L27" s="100"/>
      <c r="M27" s="100"/>
    </row>
    <row r="28" ht="25" customHeight="1" spans="2:13">
      <c r="B28" s="64" t="s">
        <v>75</v>
      </c>
      <c r="C28" s="65" t="s">
        <v>76</v>
      </c>
      <c r="D28" s="74">
        <f>D29+D30+D31</f>
        <v>329</v>
      </c>
      <c r="E28" s="74">
        <f>表二!D28</f>
        <v>329</v>
      </c>
      <c r="F28" s="98"/>
      <c r="G28" s="99"/>
      <c r="H28" s="99"/>
      <c r="I28" s="99"/>
      <c r="J28" s="99"/>
      <c r="K28" s="99"/>
      <c r="L28" s="99"/>
      <c r="M28" s="99"/>
    </row>
    <row r="29" ht="25" customHeight="1" spans="2:13">
      <c r="B29" s="67" t="s">
        <v>77</v>
      </c>
      <c r="C29" s="68" t="s">
        <v>78</v>
      </c>
      <c r="D29" s="94">
        <v>141</v>
      </c>
      <c r="E29" s="94">
        <f>表二!D29</f>
        <v>141</v>
      </c>
      <c r="F29" s="79"/>
      <c r="G29" s="100"/>
      <c r="H29" s="100"/>
      <c r="I29" s="100"/>
      <c r="J29" s="100"/>
      <c r="K29" s="100"/>
      <c r="L29" s="100"/>
      <c r="M29" s="100"/>
    </row>
    <row r="30" ht="25" customHeight="1" spans="2:13">
      <c r="B30" s="67" t="s">
        <v>79</v>
      </c>
      <c r="C30" s="68" t="s">
        <v>80</v>
      </c>
      <c r="D30" s="94">
        <v>71</v>
      </c>
      <c r="E30" s="94">
        <f>表二!D30</f>
        <v>71</v>
      </c>
      <c r="F30" s="79"/>
      <c r="G30" s="100"/>
      <c r="H30" s="100"/>
      <c r="I30" s="100"/>
      <c r="J30" s="100"/>
      <c r="K30" s="100"/>
      <c r="L30" s="100"/>
      <c r="M30" s="100"/>
    </row>
    <row r="31" ht="25" customHeight="1" spans="2:13">
      <c r="B31" s="67" t="s">
        <v>81</v>
      </c>
      <c r="C31" s="68" t="s">
        <v>82</v>
      </c>
      <c r="D31" s="94">
        <f>E31</f>
        <v>117</v>
      </c>
      <c r="E31" s="94">
        <f>表二!D31</f>
        <v>117</v>
      </c>
      <c r="F31" s="79"/>
      <c r="G31" s="100"/>
      <c r="H31" s="100"/>
      <c r="I31" s="100"/>
      <c r="J31" s="100"/>
      <c r="K31" s="100"/>
      <c r="L31" s="100"/>
      <c r="M31" s="100"/>
    </row>
    <row r="32" ht="25" customHeight="1" spans="2:13">
      <c r="B32" s="64" t="s">
        <v>83</v>
      </c>
      <c r="C32" s="65" t="s">
        <v>84</v>
      </c>
      <c r="D32" s="74">
        <f>SUM(D33:D33)</f>
        <v>0.56</v>
      </c>
      <c r="E32" s="74">
        <f>表二!D32</f>
        <v>0.56</v>
      </c>
      <c r="F32" s="98"/>
      <c r="G32" s="99"/>
      <c r="H32" s="99"/>
      <c r="I32" s="99"/>
      <c r="J32" s="99"/>
      <c r="K32" s="99"/>
      <c r="L32" s="99"/>
      <c r="M32" s="99"/>
    </row>
    <row r="33" ht="25" customHeight="1" spans="2:13">
      <c r="B33" s="67" t="s">
        <v>85</v>
      </c>
      <c r="C33" s="68" t="s">
        <v>86</v>
      </c>
      <c r="D33" s="94">
        <v>0.56</v>
      </c>
      <c r="E33" s="94">
        <f>表二!D33</f>
        <v>0.56</v>
      </c>
      <c r="F33" s="79"/>
      <c r="G33" s="100"/>
      <c r="H33" s="100"/>
      <c r="I33" s="100"/>
      <c r="J33" s="100"/>
      <c r="K33" s="100"/>
      <c r="L33" s="100"/>
      <c r="M33" s="100"/>
    </row>
    <row r="34" ht="25" customHeight="1" spans="2:13">
      <c r="B34" s="64" t="s">
        <v>87</v>
      </c>
      <c r="C34" s="65" t="s">
        <v>88</v>
      </c>
      <c r="D34" s="74">
        <f>SUM(D35:D35)</f>
        <v>2.37</v>
      </c>
      <c r="E34" s="74">
        <f>表二!D34</f>
        <v>2.37</v>
      </c>
      <c r="F34" s="98"/>
      <c r="G34" s="99"/>
      <c r="H34" s="99"/>
      <c r="I34" s="99"/>
      <c r="J34" s="99"/>
      <c r="K34" s="99"/>
      <c r="L34" s="99"/>
      <c r="M34" s="99"/>
    </row>
    <row r="35" ht="25" customHeight="1" spans="2:13">
      <c r="B35" s="67" t="s">
        <v>89</v>
      </c>
      <c r="C35" s="68" t="s">
        <v>90</v>
      </c>
      <c r="D35" s="94">
        <v>2.37</v>
      </c>
      <c r="E35" s="94">
        <f>表二!D35</f>
        <v>2.37</v>
      </c>
      <c r="F35" s="79"/>
      <c r="G35" s="100"/>
      <c r="H35" s="100"/>
      <c r="I35" s="100"/>
      <c r="J35" s="100"/>
      <c r="K35" s="100"/>
      <c r="L35" s="100"/>
      <c r="M35" s="100"/>
    </row>
    <row r="36" ht="25" customHeight="1" spans="2:13">
      <c r="B36" s="64" t="s">
        <v>91</v>
      </c>
      <c r="C36" s="65" t="s">
        <v>92</v>
      </c>
      <c r="D36" s="74">
        <v>60</v>
      </c>
      <c r="E36" s="74">
        <f>表二!D36</f>
        <v>60</v>
      </c>
      <c r="F36" s="98"/>
      <c r="G36" s="99"/>
      <c r="H36" s="99"/>
      <c r="I36" s="99"/>
      <c r="J36" s="99"/>
      <c r="K36" s="99"/>
      <c r="L36" s="99"/>
      <c r="M36" s="99"/>
    </row>
    <row r="37" ht="25" customHeight="1" spans="2:13">
      <c r="B37" s="67" t="s">
        <v>93</v>
      </c>
      <c r="C37" s="68" t="s">
        <v>55</v>
      </c>
      <c r="D37" s="94">
        <v>60</v>
      </c>
      <c r="E37" s="94">
        <f>表二!D37</f>
        <v>60</v>
      </c>
      <c r="F37" s="79"/>
      <c r="G37" s="100"/>
      <c r="H37" s="100"/>
      <c r="I37" s="100"/>
      <c r="J37" s="100"/>
      <c r="K37" s="100"/>
      <c r="L37" s="100"/>
      <c r="M37" s="100"/>
    </row>
    <row r="38" ht="25" customHeight="1" spans="2:13">
      <c r="B38" s="61" t="s">
        <v>94</v>
      </c>
      <c r="C38" s="62" t="s">
        <v>24</v>
      </c>
      <c r="D38" s="95">
        <f>D39</f>
        <v>92</v>
      </c>
      <c r="E38" s="95">
        <f>表二!D38</f>
        <v>92</v>
      </c>
      <c r="F38" s="96"/>
      <c r="G38" s="97"/>
      <c r="H38" s="97"/>
      <c r="I38" s="97"/>
      <c r="J38" s="97"/>
      <c r="K38" s="97"/>
      <c r="L38" s="97"/>
      <c r="M38" s="97"/>
    </row>
    <row r="39" ht="25" customHeight="1" spans="2:13">
      <c r="B39" s="64" t="s">
        <v>95</v>
      </c>
      <c r="C39" s="65" t="s">
        <v>96</v>
      </c>
      <c r="D39" s="74">
        <f>D40+D41+D42</f>
        <v>92</v>
      </c>
      <c r="E39" s="74">
        <f>表二!D39</f>
        <v>92</v>
      </c>
      <c r="F39" s="98"/>
      <c r="G39" s="99"/>
      <c r="H39" s="99"/>
      <c r="I39" s="99"/>
      <c r="J39" s="99"/>
      <c r="K39" s="99"/>
      <c r="L39" s="99"/>
      <c r="M39" s="99"/>
    </row>
    <row r="40" ht="25" customHeight="1" spans="2:13">
      <c r="B40" s="67" t="s">
        <v>97</v>
      </c>
      <c r="C40" s="68" t="s">
        <v>98</v>
      </c>
      <c r="D40" s="94">
        <f>E40</f>
        <v>64</v>
      </c>
      <c r="E40" s="94">
        <f>表二!D40</f>
        <v>64</v>
      </c>
      <c r="F40" s="79"/>
      <c r="G40" s="100"/>
      <c r="H40" s="100"/>
      <c r="I40" s="100"/>
      <c r="J40" s="100"/>
      <c r="K40" s="100"/>
      <c r="L40" s="100"/>
      <c r="M40" s="100"/>
    </row>
    <row r="41" ht="25" customHeight="1" spans="2:13">
      <c r="B41" s="67" t="s">
        <v>99</v>
      </c>
      <c r="C41" s="68" t="s">
        <v>100</v>
      </c>
      <c r="D41" s="94">
        <f>E41</f>
        <v>24</v>
      </c>
      <c r="E41" s="94">
        <f>表二!D41</f>
        <v>24</v>
      </c>
      <c r="F41" s="79"/>
      <c r="G41" s="100"/>
      <c r="H41" s="100"/>
      <c r="I41" s="100"/>
      <c r="J41" s="100"/>
      <c r="K41" s="100"/>
      <c r="L41" s="100"/>
      <c r="M41" s="100"/>
    </row>
    <row r="42" ht="25" customHeight="1" spans="2:13">
      <c r="B42" s="67" t="s">
        <v>101</v>
      </c>
      <c r="C42" s="68" t="s">
        <v>102</v>
      </c>
      <c r="D42" s="94">
        <f>E42</f>
        <v>4</v>
      </c>
      <c r="E42" s="94">
        <f>表二!D42</f>
        <v>4</v>
      </c>
      <c r="F42" s="79"/>
      <c r="G42" s="100"/>
      <c r="H42" s="100"/>
      <c r="I42" s="100"/>
      <c r="J42" s="100"/>
      <c r="K42" s="100"/>
      <c r="L42" s="100"/>
      <c r="M42" s="100"/>
    </row>
    <row r="43" ht="25" customHeight="1" spans="2:13">
      <c r="B43" s="61" t="s">
        <v>103</v>
      </c>
      <c r="C43" s="62" t="s">
        <v>25</v>
      </c>
      <c r="D43" s="95">
        <f>D44+D47+D49</f>
        <v>296.5</v>
      </c>
      <c r="E43" s="95">
        <f>表二!D43</f>
        <v>296.5</v>
      </c>
      <c r="F43" s="96"/>
      <c r="G43" s="97"/>
      <c r="H43" s="97"/>
      <c r="I43" s="97"/>
      <c r="J43" s="97"/>
      <c r="K43" s="97"/>
      <c r="L43" s="97"/>
      <c r="M43" s="97"/>
    </row>
    <row r="44" ht="25" customHeight="1" spans="2:13">
      <c r="B44" s="64" t="s">
        <v>104</v>
      </c>
      <c r="C44" s="65" t="s">
        <v>105</v>
      </c>
      <c r="D44" s="74">
        <f>D45+D46</f>
        <v>214</v>
      </c>
      <c r="E44" s="74">
        <f>表二!D44</f>
        <v>214</v>
      </c>
      <c r="F44" s="98"/>
      <c r="G44" s="99"/>
      <c r="H44" s="99"/>
      <c r="I44" s="99"/>
      <c r="J44" s="99"/>
      <c r="K44" s="99"/>
      <c r="L44" s="99"/>
      <c r="M44" s="99"/>
    </row>
    <row r="45" ht="25" customHeight="1" spans="2:13">
      <c r="B45" s="67" t="s">
        <v>106</v>
      </c>
      <c r="C45" s="68" t="s">
        <v>107</v>
      </c>
      <c r="D45" s="94">
        <f>E45</f>
        <v>154</v>
      </c>
      <c r="E45" s="94">
        <f>表二!D45</f>
        <v>154</v>
      </c>
      <c r="F45" s="79"/>
      <c r="G45" s="100"/>
      <c r="H45" s="100"/>
      <c r="I45" s="100"/>
      <c r="J45" s="100"/>
      <c r="K45" s="100"/>
      <c r="L45" s="100"/>
      <c r="M45" s="100"/>
    </row>
    <row r="46" ht="25" customHeight="1" spans="2:13">
      <c r="B46" s="67" t="s">
        <v>108</v>
      </c>
      <c r="C46" s="68" t="s">
        <v>109</v>
      </c>
      <c r="D46" s="94">
        <f>E46</f>
        <v>60</v>
      </c>
      <c r="E46" s="94">
        <f>表二!D46</f>
        <v>60</v>
      </c>
      <c r="F46" s="79"/>
      <c r="G46" s="100"/>
      <c r="H46" s="100"/>
      <c r="I46" s="100"/>
      <c r="J46" s="100"/>
      <c r="K46" s="100"/>
      <c r="L46" s="100"/>
      <c r="M46" s="100"/>
    </row>
    <row r="47" ht="25" customHeight="1" spans="2:13">
      <c r="B47" s="64" t="s">
        <v>110</v>
      </c>
      <c r="C47" s="65" t="s">
        <v>111</v>
      </c>
      <c r="D47" s="74">
        <v>32.5</v>
      </c>
      <c r="E47" s="74">
        <f>表二!D47</f>
        <v>32.5</v>
      </c>
      <c r="F47" s="98"/>
      <c r="G47" s="99"/>
      <c r="H47" s="99"/>
      <c r="I47" s="99"/>
      <c r="J47" s="99"/>
      <c r="K47" s="99"/>
      <c r="L47" s="99"/>
      <c r="M47" s="99"/>
    </row>
    <row r="48" ht="25" customHeight="1" spans="2:13">
      <c r="B48" s="67" t="s">
        <v>112</v>
      </c>
      <c r="C48" s="68" t="s">
        <v>113</v>
      </c>
      <c r="D48" s="94">
        <v>32.5</v>
      </c>
      <c r="E48" s="94">
        <f>表二!D48</f>
        <v>32.5</v>
      </c>
      <c r="F48" s="79"/>
      <c r="G48" s="100"/>
      <c r="H48" s="100"/>
      <c r="I48" s="100"/>
      <c r="J48" s="100"/>
      <c r="K48" s="100"/>
      <c r="L48" s="100"/>
      <c r="M48" s="100"/>
    </row>
    <row r="49" ht="25" customHeight="1" spans="2:13">
      <c r="B49" s="64" t="s">
        <v>114</v>
      </c>
      <c r="C49" s="65" t="s">
        <v>115</v>
      </c>
      <c r="D49" s="74">
        <f>D50</f>
        <v>50</v>
      </c>
      <c r="E49" s="74">
        <f>表二!D49</f>
        <v>50</v>
      </c>
      <c r="F49" s="98"/>
      <c r="G49" s="99"/>
      <c r="H49" s="99"/>
      <c r="I49" s="99"/>
      <c r="J49" s="99"/>
      <c r="K49" s="99"/>
      <c r="L49" s="99"/>
      <c r="M49" s="99"/>
    </row>
    <row r="50" ht="25" customHeight="1" spans="2:13">
      <c r="B50" s="67" t="s">
        <v>116</v>
      </c>
      <c r="C50" s="68" t="s">
        <v>117</v>
      </c>
      <c r="D50" s="94">
        <v>50</v>
      </c>
      <c r="E50" s="94">
        <f>表二!D50</f>
        <v>50</v>
      </c>
      <c r="F50" s="79"/>
      <c r="G50" s="100"/>
      <c r="H50" s="100"/>
      <c r="I50" s="100"/>
      <c r="J50" s="100"/>
      <c r="K50" s="100"/>
      <c r="L50" s="100"/>
      <c r="M50" s="100"/>
    </row>
    <row r="51" ht="25" customHeight="1" spans="2:13">
      <c r="B51" s="61" t="s">
        <v>118</v>
      </c>
      <c r="C51" s="62" t="s">
        <v>26</v>
      </c>
      <c r="D51" s="95">
        <f>D52+D54+D56+D58+D60</f>
        <v>677.84</v>
      </c>
      <c r="E51" s="95">
        <f>表二!D51</f>
        <v>188.4</v>
      </c>
      <c r="F51" s="95">
        <f>F52+F54+F56+F58+F60</f>
        <v>489.44</v>
      </c>
      <c r="G51" s="97"/>
      <c r="H51" s="97"/>
      <c r="I51" s="97"/>
      <c r="J51" s="97"/>
      <c r="K51" s="97"/>
      <c r="L51" s="97"/>
      <c r="M51" s="97"/>
    </row>
    <row r="52" ht="25" customHeight="1" spans="2:13">
      <c r="B52" s="64" t="s">
        <v>119</v>
      </c>
      <c r="C52" s="65" t="s">
        <v>120</v>
      </c>
      <c r="D52" s="74">
        <v>100</v>
      </c>
      <c r="E52" s="74">
        <f>表二!D52</f>
        <v>100</v>
      </c>
      <c r="F52" s="98"/>
      <c r="G52" s="99"/>
      <c r="H52" s="99"/>
      <c r="I52" s="99"/>
      <c r="J52" s="99"/>
      <c r="K52" s="99"/>
      <c r="L52" s="99"/>
      <c r="M52" s="99"/>
    </row>
    <row r="53" ht="25" customHeight="1" spans="2:13">
      <c r="B53" s="67" t="s">
        <v>121</v>
      </c>
      <c r="C53" s="68" t="s">
        <v>55</v>
      </c>
      <c r="D53" s="94">
        <v>100</v>
      </c>
      <c r="E53" s="94">
        <f>表二!D53</f>
        <v>100</v>
      </c>
      <c r="F53" s="79"/>
      <c r="G53" s="100"/>
      <c r="H53" s="100"/>
      <c r="I53" s="100"/>
      <c r="J53" s="100"/>
      <c r="K53" s="100"/>
      <c r="L53" s="100"/>
      <c r="M53" s="100"/>
    </row>
    <row r="54" ht="25" customHeight="1" spans="2:13">
      <c r="B54" s="64" t="s">
        <v>122</v>
      </c>
      <c r="C54" s="65" t="s">
        <v>123</v>
      </c>
      <c r="D54" s="74">
        <v>34.4</v>
      </c>
      <c r="E54" s="74">
        <f>表二!D54</f>
        <v>34.4</v>
      </c>
      <c r="F54" s="98"/>
      <c r="G54" s="99"/>
      <c r="H54" s="99"/>
      <c r="I54" s="99"/>
      <c r="J54" s="99"/>
      <c r="K54" s="99"/>
      <c r="L54" s="99"/>
      <c r="M54" s="99"/>
    </row>
    <row r="55" ht="25" customHeight="1" spans="2:13">
      <c r="B55" s="67" t="s">
        <v>124</v>
      </c>
      <c r="C55" s="68" t="s">
        <v>125</v>
      </c>
      <c r="D55" s="94">
        <v>34.4</v>
      </c>
      <c r="E55" s="94">
        <f>表二!D55</f>
        <v>34.4</v>
      </c>
      <c r="F55" s="79"/>
      <c r="G55" s="100"/>
      <c r="H55" s="100"/>
      <c r="I55" s="100"/>
      <c r="J55" s="100"/>
      <c r="K55" s="100"/>
      <c r="L55" s="100"/>
      <c r="M55" s="100"/>
    </row>
    <row r="56" ht="25" customHeight="1" spans="2:13">
      <c r="B56" s="64" t="s">
        <v>126</v>
      </c>
      <c r="C56" s="65" t="s">
        <v>127</v>
      </c>
      <c r="D56" s="74">
        <v>54</v>
      </c>
      <c r="E56" s="74">
        <f>表二!D56</f>
        <v>54</v>
      </c>
      <c r="F56" s="98"/>
      <c r="G56" s="99"/>
      <c r="H56" s="99"/>
      <c r="I56" s="99"/>
      <c r="J56" s="99"/>
      <c r="K56" s="99"/>
      <c r="L56" s="99"/>
      <c r="M56" s="99"/>
    </row>
    <row r="57" ht="25" customHeight="1" spans="2:13">
      <c r="B57" s="67" t="s">
        <v>128</v>
      </c>
      <c r="C57" s="68" t="s">
        <v>129</v>
      </c>
      <c r="D57" s="94">
        <v>54</v>
      </c>
      <c r="E57" s="94">
        <f>表二!D57</f>
        <v>54</v>
      </c>
      <c r="F57" s="79"/>
      <c r="G57" s="100"/>
      <c r="H57" s="100"/>
      <c r="I57" s="100"/>
      <c r="J57" s="100"/>
      <c r="K57" s="100"/>
      <c r="L57" s="100"/>
      <c r="M57" s="100"/>
    </row>
    <row r="58" s="84" customFormat="1" ht="25" customHeight="1" spans="2:13">
      <c r="B58" s="72">
        <v>21367</v>
      </c>
      <c r="C58" s="73" t="s">
        <v>218</v>
      </c>
      <c r="D58" s="74">
        <f>D59</f>
        <v>53.71</v>
      </c>
      <c r="E58" s="74"/>
      <c r="F58" s="98">
        <f>F59</f>
        <v>53.71</v>
      </c>
      <c r="G58" s="99"/>
      <c r="H58" s="99"/>
      <c r="I58" s="99"/>
      <c r="J58" s="99"/>
      <c r="K58" s="99"/>
      <c r="L58" s="99"/>
      <c r="M58" s="99"/>
    </row>
    <row r="59" s="84" customFormat="1" ht="25" customHeight="1" spans="2:13">
      <c r="B59" s="75">
        <v>2136702</v>
      </c>
      <c r="C59" s="76" t="s">
        <v>243</v>
      </c>
      <c r="D59" s="77">
        <v>53.71</v>
      </c>
      <c r="E59" s="94"/>
      <c r="F59" s="77">
        <v>53.71</v>
      </c>
      <c r="G59" s="100"/>
      <c r="H59" s="100"/>
      <c r="I59" s="100"/>
      <c r="J59" s="100"/>
      <c r="K59" s="100"/>
      <c r="L59" s="100"/>
      <c r="M59" s="100"/>
    </row>
    <row r="60" s="84" customFormat="1" ht="25" customHeight="1" spans="2:13">
      <c r="B60" s="72">
        <v>21369</v>
      </c>
      <c r="C60" s="73" t="s">
        <v>220</v>
      </c>
      <c r="D60" s="74">
        <f>D61</f>
        <v>435.73</v>
      </c>
      <c r="E60" s="74"/>
      <c r="F60" s="98">
        <f>F61</f>
        <v>435.73</v>
      </c>
      <c r="G60" s="99"/>
      <c r="H60" s="99"/>
      <c r="I60" s="99"/>
      <c r="J60" s="99"/>
      <c r="K60" s="99"/>
      <c r="L60" s="99"/>
      <c r="M60" s="99"/>
    </row>
    <row r="61" s="84" customFormat="1" ht="25" customHeight="1" spans="2:13">
      <c r="B61" s="75">
        <v>2136902</v>
      </c>
      <c r="C61" s="78" t="s">
        <v>244</v>
      </c>
      <c r="D61" s="79">
        <v>435.73</v>
      </c>
      <c r="E61" s="94"/>
      <c r="F61" s="79">
        <v>435.73</v>
      </c>
      <c r="G61" s="100"/>
      <c r="H61" s="100"/>
      <c r="I61" s="100"/>
      <c r="J61" s="100"/>
      <c r="K61" s="100"/>
      <c r="L61" s="100"/>
      <c r="M61" s="100"/>
    </row>
    <row r="62" ht="25" customHeight="1" spans="2:13">
      <c r="B62" s="61" t="s">
        <v>130</v>
      </c>
      <c r="C62" s="62" t="s">
        <v>27</v>
      </c>
      <c r="D62" s="95">
        <f>D63</f>
        <v>124</v>
      </c>
      <c r="E62" s="95">
        <f>表二!D58</f>
        <v>124</v>
      </c>
      <c r="F62" s="96"/>
      <c r="G62" s="97"/>
      <c r="H62" s="97"/>
      <c r="I62" s="97"/>
      <c r="J62" s="97"/>
      <c r="K62" s="97"/>
      <c r="L62" s="97"/>
      <c r="M62" s="97"/>
    </row>
    <row r="63" ht="25" customHeight="1" spans="2:13">
      <c r="B63" s="64" t="s">
        <v>131</v>
      </c>
      <c r="C63" s="65" t="s">
        <v>132</v>
      </c>
      <c r="D63" s="74">
        <v>124</v>
      </c>
      <c r="E63" s="74">
        <f>表二!D59</f>
        <v>124</v>
      </c>
      <c r="F63" s="98"/>
      <c r="G63" s="99"/>
      <c r="H63" s="99"/>
      <c r="I63" s="99"/>
      <c r="J63" s="99"/>
      <c r="K63" s="99"/>
      <c r="L63" s="99"/>
      <c r="M63" s="99"/>
    </row>
    <row r="64" ht="25" customHeight="1" spans="2:13">
      <c r="B64" s="67" t="s">
        <v>133</v>
      </c>
      <c r="C64" s="68" t="s">
        <v>134</v>
      </c>
      <c r="D64" s="94">
        <v>124</v>
      </c>
      <c r="E64" s="94">
        <f>表二!D60</f>
        <v>124</v>
      </c>
      <c r="F64" s="79"/>
      <c r="G64" s="100"/>
      <c r="H64" s="100"/>
      <c r="I64" s="100"/>
      <c r="J64" s="100"/>
      <c r="K64" s="100"/>
      <c r="L64" s="100"/>
      <c r="M64" s="100"/>
    </row>
  </sheetData>
  <mergeCells count="14">
    <mergeCell ref="B1:C1"/>
    <mergeCell ref="B7:C7"/>
    <mergeCell ref="B9:C9"/>
    <mergeCell ref="D7:D8"/>
    <mergeCell ref="E7:E8"/>
    <mergeCell ref="F7:F8"/>
    <mergeCell ref="G7:G8"/>
    <mergeCell ref="H7:H8"/>
    <mergeCell ref="I7:I8"/>
    <mergeCell ref="J7:J8"/>
    <mergeCell ref="K7:K8"/>
    <mergeCell ref="L7:L8"/>
    <mergeCell ref="M7:M8"/>
    <mergeCell ref="B3:M4"/>
  </mergeCells>
  <printOptions horizontalCentered="1"/>
  <pageMargins left="0.0780000016093254" right="0.0780000016093254" top="0.39300000667572" bottom="0.0780000016093254" header="0" footer="0"/>
  <pageSetup paperSize="9" scale="6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63"/>
  <sheetViews>
    <sheetView topLeftCell="A30" workbookViewId="0">
      <selection activeCell="C35" sqref="C35"/>
    </sheetView>
  </sheetViews>
  <sheetFormatPr defaultColWidth="10" defaultRowHeight="13.5" outlineLevelCol="5"/>
  <cols>
    <col min="1" max="1" width="0.5" customWidth="1"/>
    <col min="2" max="2" width="16.25" customWidth="1"/>
    <col min="3" max="3" width="37.3833333333333" customWidth="1"/>
    <col min="4" max="4" width="17.8833333333333" customWidth="1"/>
    <col min="5" max="5" width="17.3833333333333" customWidth="1"/>
    <col min="6" max="6" width="15.5" customWidth="1"/>
  </cols>
  <sheetData>
    <row r="1" ht="16.35" customHeight="1" spans="1:2">
      <c r="A1" s="29"/>
      <c r="B1" s="2" t="s">
        <v>245</v>
      </c>
    </row>
    <row r="2" ht="16.35" customHeight="1"/>
    <row r="3" ht="16.35" customHeight="1" spans="2:6">
      <c r="B3" s="54" t="s">
        <v>246</v>
      </c>
      <c r="C3" s="54"/>
      <c r="D3" s="54"/>
      <c r="E3" s="54"/>
      <c r="F3" s="54"/>
    </row>
    <row r="4" ht="16.35" customHeight="1" spans="2:6">
      <c r="B4" s="54"/>
      <c r="C4" s="54"/>
      <c r="D4" s="54"/>
      <c r="E4" s="54"/>
      <c r="F4" s="54"/>
    </row>
    <row r="5" ht="16.35" customHeight="1" spans="2:6">
      <c r="B5" s="55"/>
      <c r="C5" s="55"/>
      <c r="D5" s="55"/>
      <c r="E5" s="55"/>
      <c r="F5" s="55"/>
    </row>
    <row r="6" ht="18.95" customHeight="1" spans="2:6">
      <c r="B6" s="55"/>
      <c r="C6" s="55"/>
      <c r="D6" s="55"/>
      <c r="E6" s="55"/>
      <c r="F6" s="56" t="s">
        <v>7</v>
      </c>
    </row>
    <row r="7" ht="31.9" customHeight="1" spans="2:6">
      <c r="B7" s="57" t="s">
        <v>140</v>
      </c>
      <c r="C7" s="57" t="s">
        <v>40</v>
      </c>
      <c r="D7" s="57" t="s">
        <v>41</v>
      </c>
      <c r="E7" s="57" t="s">
        <v>247</v>
      </c>
      <c r="F7" s="57" t="s">
        <v>248</v>
      </c>
    </row>
    <row r="8" ht="30" customHeight="1" spans="2:6">
      <c r="B8" s="58" t="s">
        <v>12</v>
      </c>
      <c r="C8" s="59"/>
      <c r="D8" s="60">
        <f>D9+D18+D22+D37+D42+D50+D61</f>
        <v>3880.77</v>
      </c>
      <c r="E8" s="60">
        <f>E9+E18+E22+E37+E42+E50+E61</f>
        <v>2272</v>
      </c>
      <c r="F8" s="60">
        <f>F9+F18+F22+F37+F42+F50+F61</f>
        <v>1608.77</v>
      </c>
    </row>
    <row r="9" ht="30" customHeight="1" spans="2:6">
      <c r="B9" s="61" t="s">
        <v>44</v>
      </c>
      <c r="C9" s="62" t="s">
        <v>19</v>
      </c>
      <c r="D9" s="63">
        <f t="shared" ref="D9:F9" si="0">D10+D12+D16</f>
        <v>1255.17</v>
      </c>
      <c r="E9" s="63">
        <f t="shared" si="0"/>
        <v>1125.17</v>
      </c>
      <c r="F9" s="63">
        <f t="shared" si="0"/>
        <v>130</v>
      </c>
    </row>
    <row r="10" ht="30" customHeight="1" spans="2:6">
      <c r="B10" s="64" t="s">
        <v>45</v>
      </c>
      <c r="C10" s="65" t="s">
        <v>46</v>
      </c>
      <c r="D10" s="66">
        <f t="shared" ref="D10:F10" si="1">SUM(D11:D11)</f>
        <v>45.17</v>
      </c>
      <c r="E10" s="66">
        <f t="shared" si="1"/>
        <v>45.17</v>
      </c>
      <c r="F10" s="66">
        <f t="shared" si="1"/>
        <v>0</v>
      </c>
    </row>
    <row r="11" ht="30" customHeight="1" spans="2:6">
      <c r="B11" s="67" t="s">
        <v>47</v>
      </c>
      <c r="C11" s="68" t="s">
        <v>48</v>
      </c>
      <c r="D11" s="69">
        <f t="shared" ref="D11:D15" si="2">E11+F11</f>
        <v>45.17</v>
      </c>
      <c r="E11" s="69">
        <v>45.17</v>
      </c>
      <c r="F11" s="69"/>
    </row>
    <row r="12" ht="30" customHeight="1" spans="2:6">
      <c r="B12" s="64" t="s">
        <v>49</v>
      </c>
      <c r="C12" s="65" t="s">
        <v>50</v>
      </c>
      <c r="D12" s="66">
        <f t="shared" ref="D12:F12" si="3">SUM(D13:D15)</f>
        <v>1060</v>
      </c>
      <c r="E12" s="66">
        <f t="shared" si="3"/>
        <v>930</v>
      </c>
      <c r="F12" s="66">
        <f t="shared" si="3"/>
        <v>130</v>
      </c>
    </row>
    <row r="13" ht="30" customHeight="1" spans="2:6">
      <c r="B13" s="67" t="s">
        <v>51</v>
      </c>
      <c r="C13" s="68" t="s">
        <v>48</v>
      </c>
      <c r="D13" s="69">
        <f t="shared" si="2"/>
        <v>890</v>
      </c>
      <c r="E13" s="69">
        <v>890</v>
      </c>
      <c r="F13" s="69"/>
    </row>
    <row r="14" ht="30" customHeight="1" spans="2:6">
      <c r="B14" s="67" t="s">
        <v>52</v>
      </c>
      <c r="C14" s="68" t="s">
        <v>53</v>
      </c>
      <c r="D14" s="69">
        <f t="shared" si="2"/>
        <v>130</v>
      </c>
      <c r="E14" s="69"/>
      <c r="F14" s="69">
        <v>130</v>
      </c>
    </row>
    <row r="15" ht="30" customHeight="1" spans="2:6">
      <c r="B15" s="67" t="s">
        <v>54</v>
      </c>
      <c r="C15" s="68" t="s">
        <v>55</v>
      </c>
      <c r="D15" s="69">
        <f t="shared" si="2"/>
        <v>40</v>
      </c>
      <c r="E15" s="69">
        <v>40</v>
      </c>
      <c r="F15" s="69">
        <v>0</v>
      </c>
    </row>
    <row r="16" ht="30" customHeight="1" spans="2:6">
      <c r="B16" s="64" t="s">
        <v>56</v>
      </c>
      <c r="C16" s="65" t="s">
        <v>57</v>
      </c>
      <c r="D16" s="66">
        <f t="shared" ref="D16:F16" si="4">SUM(D17)</f>
        <v>150</v>
      </c>
      <c r="E16" s="66">
        <f t="shared" si="4"/>
        <v>150</v>
      </c>
      <c r="F16" s="66">
        <f t="shared" si="4"/>
        <v>0</v>
      </c>
    </row>
    <row r="17" ht="30" customHeight="1" spans="2:6">
      <c r="B17" s="67" t="s">
        <v>58</v>
      </c>
      <c r="C17" s="68" t="s">
        <v>48</v>
      </c>
      <c r="D17" s="69">
        <f>E17+F17</f>
        <v>150</v>
      </c>
      <c r="E17" s="69">
        <v>150</v>
      </c>
      <c r="F17" s="69">
        <v>0</v>
      </c>
    </row>
    <row r="18" ht="30" customHeight="1" spans="2:6">
      <c r="B18" s="61" t="s">
        <v>59</v>
      </c>
      <c r="C18" s="62" t="s">
        <v>21</v>
      </c>
      <c r="D18" s="63">
        <f t="shared" ref="D18:F18" si="5">D19</f>
        <v>75</v>
      </c>
      <c r="E18" s="63">
        <f t="shared" si="5"/>
        <v>55</v>
      </c>
      <c r="F18" s="63">
        <f t="shared" si="5"/>
        <v>20</v>
      </c>
    </row>
    <row r="19" ht="30" customHeight="1" spans="2:6">
      <c r="B19" s="64" t="s">
        <v>60</v>
      </c>
      <c r="C19" s="65" t="s">
        <v>61</v>
      </c>
      <c r="D19" s="66">
        <f>SUM(D20:D21)</f>
        <v>75</v>
      </c>
      <c r="E19" s="66">
        <f>SUM(E20:E20)</f>
        <v>55</v>
      </c>
      <c r="F19" s="66">
        <f>SUM(F20:F21)</f>
        <v>20</v>
      </c>
    </row>
    <row r="20" ht="30" customHeight="1" spans="2:6">
      <c r="B20" s="67" t="s">
        <v>62</v>
      </c>
      <c r="C20" s="68" t="s">
        <v>63</v>
      </c>
      <c r="D20" s="69">
        <f>E20+F20</f>
        <v>55</v>
      </c>
      <c r="E20" s="69">
        <v>55</v>
      </c>
      <c r="F20" s="70"/>
    </row>
    <row r="21" ht="30" customHeight="1" spans="2:6">
      <c r="B21" s="67" t="s">
        <v>64</v>
      </c>
      <c r="C21" s="68" t="s">
        <v>65</v>
      </c>
      <c r="D21" s="69">
        <v>20</v>
      </c>
      <c r="E21" s="69"/>
      <c r="F21" s="70">
        <v>20</v>
      </c>
    </row>
    <row r="22" ht="30" customHeight="1" spans="2:6">
      <c r="B22" s="61" t="s">
        <v>66</v>
      </c>
      <c r="C22" s="62" t="s">
        <v>23</v>
      </c>
      <c r="D22" s="63">
        <f t="shared" ref="D22:F22" si="6">D23+D25+D27+D35+D31+D33</f>
        <v>1360.26</v>
      </c>
      <c r="E22" s="63">
        <f t="shared" si="6"/>
        <v>621.83</v>
      </c>
      <c r="F22" s="63">
        <f t="shared" si="6"/>
        <v>738.43</v>
      </c>
    </row>
    <row r="23" ht="30" customHeight="1" spans="2:6">
      <c r="B23" s="64" t="s">
        <v>67</v>
      </c>
      <c r="C23" s="65" t="s">
        <v>68</v>
      </c>
      <c r="D23" s="66">
        <f t="shared" ref="D23:F23" si="7">SUM(D24)</f>
        <v>232.83</v>
      </c>
      <c r="E23" s="66">
        <f t="shared" si="7"/>
        <v>232.83</v>
      </c>
      <c r="F23" s="66">
        <f t="shared" si="7"/>
        <v>0</v>
      </c>
    </row>
    <row r="24" ht="30" customHeight="1" spans="2:6">
      <c r="B24" s="67" t="s">
        <v>69</v>
      </c>
      <c r="C24" s="68" t="s">
        <v>70</v>
      </c>
      <c r="D24" s="69">
        <f t="shared" ref="D24:D30" si="8">E24+F24</f>
        <v>232.83</v>
      </c>
      <c r="E24" s="69">
        <v>232.83</v>
      </c>
      <c r="F24" s="70"/>
    </row>
    <row r="25" ht="30" customHeight="1" spans="2:6">
      <c r="B25" s="64" t="s">
        <v>71</v>
      </c>
      <c r="C25" s="65" t="s">
        <v>72</v>
      </c>
      <c r="D25" s="66">
        <f t="shared" ref="D25:F25" si="9">SUM(D26)</f>
        <v>735.5</v>
      </c>
      <c r="E25" s="66">
        <f t="shared" si="9"/>
        <v>0</v>
      </c>
      <c r="F25" s="66">
        <f t="shared" si="9"/>
        <v>735.5</v>
      </c>
    </row>
    <row r="26" ht="30" customHeight="1" spans="2:6">
      <c r="B26" s="67" t="s">
        <v>73</v>
      </c>
      <c r="C26" s="68" t="s">
        <v>74</v>
      </c>
      <c r="D26" s="69">
        <f t="shared" si="8"/>
        <v>735.5</v>
      </c>
      <c r="E26" s="69">
        <v>0</v>
      </c>
      <c r="F26" s="69">
        <v>735.5</v>
      </c>
    </row>
    <row r="27" ht="30" customHeight="1" spans="2:6">
      <c r="B27" s="64" t="s">
        <v>75</v>
      </c>
      <c r="C27" s="65" t="s">
        <v>76</v>
      </c>
      <c r="D27" s="66">
        <f t="shared" ref="D27:F27" si="10">SUM(D28:D30)</f>
        <v>329</v>
      </c>
      <c r="E27" s="66">
        <f t="shared" si="10"/>
        <v>329</v>
      </c>
      <c r="F27" s="66">
        <f t="shared" si="10"/>
        <v>0</v>
      </c>
    </row>
    <row r="28" ht="30" customHeight="1" spans="2:6">
      <c r="B28" s="67" t="s">
        <v>77</v>
      </c>
      <c r="C28" s="68" t="s">
        <v>78</v>
      </c>
      <c r="D28" s="69">
        <f t="shared" si="8"/>
        <v>141</v>
      </c>
      <c r="E28" s="69">
        <v>141</v>
      </c>
      <c r="F28" s="69">
        <v>0</v>
      </c>
    </row>
    <row r="29" ht="30" customHeight="1" spans="2:6">
      <c r="B29" s="67" t="s">
        <v>79</v>
      </c>
      <c r="C29" s="68" t="s">
        <v>80</v>
      </c>
      <c r="D29" s="69">
        <f t="shared" si="8"/>
        <v>71</v>
      </c>
      <c r="E29" s="69">
        <v>71</v>
      </c>
      <c r="F29" s="69">
        <v>0</v>
      </c>
    </row>
    <row r="30" ht="30" customHeight="1" spans="2:6">
      <c r="B30" s="67" t="s">
        <v>81</v>
      </c>
      <c r="C30" s="68" t="s">
        <v>82</v>
      </c>
      <c r="D30" s="69">
        <f t="shared" si="8"/>
        <v>117</v>
      </c>
      <c r="E30" s="69">
        <v>117</v>
      </c>
      <c r="F30" s="69">
        <v>0</v>
      </c>
    </row>
    <row r="31" ht="30" customHeight="1" spans="2:6">
      <c r="B31" s="64" t="s">
        <v>83</v>
      </c>
      <c r="C31" s="65" t="s">
        <v>84</v>
      </c>
      <c r="D31" s="66">
        <f t="shared" ref="D31:D35" si="11">SUM(D32:D32)</f>
        <v>0.56</v>
      </c>
      <c r="E31" s="66">
        <f t="shared" ref="E31:E35" si="12">SUM(E32:E32)</f>
        <v>0</v>
      </c>
      <c r="F31" s="66">
        <f t="shared" ref="F31:F35" si="13">SUM(F32:F32)</f>
        <v>0.56</v>
      </c>
    </row>
    <row r="32" ht="30" customHeight="1" spans="2:6">
      <c r="B32" s="67" t="s">
        <v>85</v>
      </c>
      <c r="C32" s="68" t="s">
        <v>86</v>
      </c>
      <c r="D32" s="69">
        <v>0.56</v>
      </c>
      <c r="E32" s="69"/>
      <c r="F32" s="69">
        <v>0.56</v>
      </c>
    </row>
    <row r="33" ht="30" customHeight="1" spans="2:6">
      <c r="B33" s="64" t="s">
        <v>87</v>
      </c>
      <c r="C33" s="65" t="s">
        <v>88</v>
      </c>
      <c r="D33" s="66">
        <f t="shared" si="11"/>
        <v>2.37</v>
      </c>
      <c r="E33" s="66">
        <f t="shared" si="12"/>
        <v>0</v>
      </c>
      <c r="F33" s="66">
        <f t="shared" si="13"/>
        <v>2.37</v>
      </c>
    </row>
    <row r="34" ht="30" customHeight="1" spans="2:6">
      <c r="B34" s="67" t="s">
        <v>89</v>
      </c>
      <c r="C34" s="68" t="s">
        <v>90</v>
      </c>
      <c r="D34" s="69">
        <v>2.37</v>
      </c>
      <c r="E34" s="69"/>
      <c r="F34" s="69">
        <v>2.37</v>
      </c>
    </row>
    <row r="35" ht="30" customHeight="1" spans="2:6">
      <c r="B35" s="64" t="s">
        <v>91</v>
      </c>
      <c r="C35" s="65" t="s">
        <v>92</v>
      </c>
      <c r="D35" s="66">
        <f t="shared" si="11"/>
        <v>60</v>
      </c>
      <c r="E35" s="66">
        <f t="shared" si="12"/>
        <v>60</v>
      </c>
      <c r="F35" s="66">
        <f t="shared" si="13"/>
        <v>0</v>
      </c>
    </row>
    <row r="36" ht="30" customHeight="1" spans="2:6">
      <c r="B36" s="67" t="s">
        <v>93</v>
      </c>
      <c r="C36" s="68" t="s">
        <v>55</v>
      </c>
      <c r="D36" s="69">
        <f t="shared" ref="D36:D41" si="14">E36+F36</f>
        <v>60</v>
      </c>
      <c r="E36" s="69">
        <v>60</v>
      </c>
      <c r="F36" s="69"/>
    </row>
    <row r="37" ht="30" customHeight="1" spans="2:6">
      <c r="B37" s="61" t="s">
        <v>94</v>
      </c>
      <c r="C37" s="62" t="s">
        <v>24</v>
      </c>
      <c r="D37" s="63">
        <f t="shared" ref="D37:F37" si="15">D38</f>
        <v>92</v>
      </c>
      <c r="E37" s="63">
        <f t="shared" si="15"/>
        <v>92</v>
      </c>
      <c r="F37" s="63">
        <f t="shared" si="15"/>
        <v>0</v>
      </c>
    </row>
    <row r="38" ht="30" customHeight="1" spans="2:6">
      <c r="B38" s="64" t="s">
        <v>95</v>
      </c>
      <c r="C38" s="65" t="s">
        <v>96</v>
      </c>
      <c r="D38" s="66">
        <f t="shared" ref="D38:F38" si="16">SUM(D39:D41)</f>
        <v>92</v>
      </c>
      <c r="E38" s="66">
        <f t="shared" si="16"/>
        <v>92</v>
      </c>
      <c r="F38" s="66">
        <f t="shared" si="16"/>
        <v>0</v>
      </c>
    </row>
    <row r="39" ht="30" customHeight="1" spans="2:6">
      <c r="B39" s="67" t="s">
        <v>97</v>
      </c>
      <c r="C39" s="68" t="s">
        <v>98</v>
      </c>
      <c r="D39" s="69">
        <f t="shared" si="14"/>
        <v>64</v>
      </c>
      <c r="E39" s="69">
        <v>64</v>
      </c>
      <c r="F39" s="69">
        <v>0</v>
      </c>
    </row>
    <row r="40" ht="30" customHeight="1" spans="2:6">
      <c r="B40" s="67" t="s">
        <v>99</v>
      </c>
      <c r="C40" s="68" t="s">
        <v>100</v>
      </c>
      <c r="D40" s="69">
        <f t="shared" si="14"/>
        <v>24</v>
      </c>
      <c r="E40" s="69">
        <v>24</v>
      </c>
      <c r="F40" s="69">
        <v>0</v>
      </c>
    </row>
    <row r="41" ht="30" customHeight="1" spans="2:6">
      <c r="B41" s="67" t="s">
        <v>101</v>
      </c>
      <c r="C41" s="68" t="s">
        <v>102</v>
      </c>
      <c r="D41" s="69">
        <f t="shared" si="14"/>
        <v>4</v>
      </c>
      <c r="E41" s="69">
        <v>4</v>
      </c>
      <c r="F41" s="69">
        <v>0</v>
      </c>
    </row>
    <row r="42" ht="30" customHeight="1" spans="2:6">
      <c r="B42" s="61" t="s">
        <v>103</v>
      </c>
      <c r="C42" s="62" t="s">
        <v>25</v>
      </c>
      <c r="D42" s="63">
        <f t="shared" ref="D42:F42" si="17">D43+D46+D48</f>
        <v>296.5</v>
      </c>
      <c r="E42" s="63">
        <f t="shared" si="17"/>
        <v>154</v>
      </c>
      <c r="F42" s="63">
        <f t="shared" si="17"/>
        <v>142.5</v>
      </c>
    </row>
    <row r="43" ht="30" customHeight="1" spans="2:6">
      <c r="B43" s="64" t="s">
        <v>104</v>
      </c>
      <c r="C43" s="65" t="s">
        <v>105</v>
      </c>
      <c r="D43" s="66">
        <f t="shared" ref="D43:F43" si="18">SUM(D44:D45)</f>
        <v>214</v>
      </c>
      <c r="E43" s="66">
        <f t="shared" si="18"/>
        <v>154</v>
      </c>
      <c r="F43" s="66">
        <f t="shared" si="18"/>
        <v>60</v>
      </c>
    </row>
    <row r="44" ht="30" customHeight="1" spans="2:6">
      <c r="B44" s="67" t="s">
        <v>106</v>
      </c>
      <c r="C44" s="68" t="s">
        <v>107</v>
      </c>
      <c r="D44" s="69">
        <f t="shared" ref="D44:D47" si="19">E44+F44</f>
        <v>154</v>
      </c>
      <c r="E44" s="69">
        <v>154</v>
      </c>
      <c r="F44" s="69"/>
    </row>
    <row r="45" ht="30" customHeight="1" spans="2:6">
      <c r="B45" s="67" t="s">
        <v>108</v>
      </c>
      <c r="C45" s="68" t="s">
        <v>109</v>
      </c>
      <c r="D45" s="69">
        <f t="shared" si="19"/>
        <v>60</v>
      </c>
      <c r="E45" s="69">
        <v>0</v>
      </c>
      <c r="F45" s="69">
        <v>60</v>
      </c>
    </row>
    <row r="46" ht="30" customHeight="1" spans="2:6">
      <c r="B46" s="64" t="s">
        <v>110</v>
      </c>
      <c r="C46" s="65" t="s">
        <v>111</v>
      </c>
      <c r="D46" s="66">
        <f t="shared" ref="D46:F46" si="20">SUM(D47)</f>
        <v>32.5</v>
      </c>
      <c r="E46" s="66">
        <f t="shared" si="20"/>
        <v>0</v>
      </c>
      <c r="F46" s="66">
        <f t="shared" si="20"/>
        <v>32.5</v>
      </c>
    </row>
    <row r="47" ht="30" customHeight="1" spans="2:6">
      <c r="B47" s="67" t="s">
        <v>112</v>
      </c>
      <c r="C47" s="68" t="s">
        <v>113</v>
      </c>
      <c r="D47" s="69">
        <f t="shared" si="19"/>
        <v>32.5</v>
      </c>
      <c r="E47" s="69">
        <v>0</v>
      </c>
      <c r="F47" s="69">
        <v>32.5</v>
      </c>
    </row>
    <row r="48" ht="30" customHeight="1" spans="2:6">
      <c r="B48" s="64" t="s">
        <v>114</v>
      </c>
      <c r="C48" s="65" t="s">
        <v>115</v>
      </c>
      <c r="D48" s="66">
        <f t="shared" ref="D48:F48" si="21">SUM(D49)</f>
        <v>50</v>
      </c>
      <c r="E48" s="66">
        <f t="shared" si="21"/>
        <v>0</v>
      </c>
      <c r="F48" s="66">
        <f t="shared" si="21"/>
        <v>50</v>
      </c>
    </row>
    <row r="49" ht="30" customHeight="1" spans="2:6">
      <c r="B49" s="67" t="s">
        <v>116</v>
      </c>
      <c r="C49" s="68" t="s">
        <v>117</v>
      </c>
      <c r="D49" s="69">
        <f t="shared" ref="D49:D54" si="22">E49+F49</f>
        <v>50</v>
      </c>
      <c r="E49" s="69">
        <v>0</v>
      </c>
      <c r="F49" s="69">
        <v>50</v>
      </c>
    </row>
    <row r="50" ht="30" customHeight="1" spans="2:6">
      <c r="B50" s="61" t="s">
        <v>118</v>
      </c>
      <c r="C50" s="62" t="s">
        <v>26</v>
      </c>
      <c r="D50" s="63">
        <f>D51+D53+D55+D57+D59</f>
        <v>677.84</v>
      </c>
      <c r="E50" s="63">
        <f t="shared" ref="D50:F50" si="23">E51+E53+E55</f>
        <v>100</v>
      </c>
      <c r="F50" s="63">
        <f>F51+F53+F55+F57+F59</f>
        <v>577.84</v>
      </c>
    </row>
    <row r="51" ht="30" customHeight="1" spans="2:6">
      <c r="B51" s="64" t="s">
        <v>119</v>
      </c>
      <c r="C51" s="65" t="s">
        <v>120</v>
      </c>
      <c r="D51" s="66">
        <f t="shared" ref="D51:F51" si="24">SUM(D52:D52)</f>
        <v>100</v>
      </c>
      <c r="E51" s="66">
        <f t="shared" si="24"/>
        <v>100</v>
      </c>
      <c r="F51" s="66">
        <f t="shared" si="24"/>
        <v>0</v>
      </c>
    </row>
    <row r="52" ht="30" customHeight="1" spans="2:6">
      <c r="B52" s="67" t="s">
        <v>121</v>
      </c>
      <c r="C52" s="68" t="s">
        <v>55</v>
      </c>
      <c r="D52" s="69">
        <f t="shared" si="22"/>
        <v>100</v>
      </c>
      <c r="E52" s="69">
        <v>100</v>
      </c>
      <c r="F52" s="69">
        <v>0</v>
      </c>
    </row>
    <row r="53" ht="30" customHeight="1" spans="2:6">
      <c r="B53" s="64" t="s">
        <v>122</v>
      </c>
      <c r="C53" s="65" t="s">
        <v>123</v>
      </c>
      <c r="D53" s="66">
        <f t="shared" ref="D53:F53" si="25">SUM(D54:D54)</f>
        <v>34.4</v>
      </c>
      <c r="E53" s="66">
        <f t="shared" si="25"/>
        <v>0</v>
      </c>
      <c r="F53" s="66">
        <f t="shared" si="25"/>
        <v>34.4</v>
      </c>
    </row>
    <row r="54" ht="30" customHeight="1" spans="2:6">
      <c r="B54" s="67" t="s">
        <v>124</v>
      </c>
      <c r="C54" s="68" t="s">
        <v>125</v>
      </c>
      <c r="D54" s="69">
        <f t="shared" si="22"/>
        <v>34.4</v>
      </c>
      <c r="E54" s="69">
        <v>0</v>
      </c>
      <c r="F54" s="71">
        <v>34.4</v>
      </c>
    </row>
    <row r="55" ht="30" customHeight="1" spans="2:6">
      <c r="B55" s="64" t="s">
        <v>126</v>
      </c>
      <c r="C55" s="65" t="s">
        <v>127</v>
      </c>
      <c r="D55" s="66">
        <f t="shared" ref="D55:D59" si="26">D56</f>
        <v>54</v>
      </c>
      <c r="E55" s="66">
        <f>E56</f>
        <v>0</v>
      </c>
      <c r="F55" s="66">
        <f t="shared" ref="F55:F59" si="27">F56</f>
        <v>54</v>
      </c>
    </row>
    <row r="56" ht="30" customHeight="1" spans="2:6">
      <c r="B56" s="67" t="s">
        <v>128</v>
      </c>
      <c r="C56" s="68" t="s">
        <v>129</v>
      </c>
      <c r="D56" s="69">
        <f>E56+F56</f>
        <v>54</v>
      </c>
      <c r="E56" s="69"/>
      <c r="F56" s="69">
        <v>54</v>
      </c>
    </row>
    <row r="57" ht="30" customHeight="1" spans="2:6">
      <c r="B57" s="72">
        <v>21367</v>
      </c>
      <c r="C57" s="73" t="s">
        <v>218</v>
      </c>
      <c r="D57" s="74">
        <f t="shared" si="26"/>
        <v>53.71</v>
      </c>
      <c r="E57" s="66"/>
      <c r="F57" s="74">
        <f t="shared" si="27"/>
        <v>53.71</v>
      </c>
    </row>
    <row r="58" ht="30" customHeight="1" spans="2:6">
      <c r="B58" s="75">
        <v>2136702</v>
      </c>
      <c r="C58" s="76" t="s">
        <v>243</v>
      </c>
      <c r="D58" s="77">
        <v>53.71</v>
      </c>
      <c r="E58" s="69"/>
      <c r="F58" s="77">
        <v>53.71</v>
      </c>
    </row>
    <row r="59" ht="30" customHeight="1" spans="2:6">
      <c r="B59" s="72">
        <v>21369</v>
      </c>
      <c r="C59" s="73" t="s">
        <v>220</v>
      </c>
      <c r="D59" s="74">
        <f t="shared" si="26"/>
        <v>435.73</v>
      </c>
      <c r="E59" s="66"/>
      <c r="F59" s="74">
        <f t="shared" si="27"/>
        <v>435.73</v>
      </c>
    </row>
    <row r="60" ht="30" customHeight="1" spans="2:6">
      <c r="B60" s="75">
        <v>2136902</v>
      </c>
      <c r="C60" s="78" t="s">
        <v>244</v>
      </c>
      <c r="D60" s="79">
        <v>435.73</v>
      </c>
      <c r="E60" s="69"/>
      <c r="F60" s="79">
        <v>435.73</v>
      </c>
    </row>
    <row r="61" ht="30" customHeight="1" spans="2:6">
      <c r="B61" s="61" t="s">
        <v>130</v>
      </c>
      <c r="C61" s="62" t="s">
        <v>27</v>
      </c>
      <c r="D61" s="63">
        <f>D62</f>
        <v>124</v>
      </c>
      <c r="E61" s="63">
        <f>E62</f>
        <v>124</v>
      </c>
      <c r="F61" s="63">
        <f>F62</f>
        <v>0</v>
      </c>
    </row>
    <row r="62" ht="30" customHeight="1" spans="2:6">
      <c r="B62" s="80" t="s">
        <v>131</v>
      </c>
      <c r="C62" s="81" t="s">
        <v>132</v>
      </c>
      <c r="D62" s="82">
        <f>D63</f>
        <v>124</v>
      </c>
      <c r="E62" s="82">
        <f>E63</f>
        <v>124</v>
      </c>
      <c r="F62" s="66">
        <f>F63</f>
        <v>0</v>
      </c>
    </row>
    <row r="63" ht="30" customHeight="1" spans="2:6">
      <c r="B63" s="83" t="s">
        <v>133</v>
      </c>
      <c r="C63" s="83" t="s">
        <v>134</v>
      </c>
      <c r="D63" s="69">
        <f>E63+F63</f>
        <v>124</v>
      </c>
      <c r="E63" s="69">
        <v>124</v>
      </c>
      <c r="F63" s="69">
        <v>0</v>
      </c>
    </row>
  </sheetData>
  <mergeCells count="2">
    <mergeCell ref="B8:C8"/>
    <mergeCell ref="B3:F4"/>
  </mergeCells>
  <printOptions horizontalCentered="1"/>
  <pageMargins left="0.0780000016093254" right="0.0780000016093254" top="0.39300000667572" bottom="0.0780000016093254" header="0" footer="0"/>
  <pageSetup paperSize="9" scale="98"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13</vt:i4>
      </vt:variant>
    </vt:vector>
  </HeadingPairs>
  <TitlesOfParts>
    <vt:vector size="13" baseType="lpstr">
      <vt:lpstr>封面</vt:lpstr>
      <vt:lpstr>表一</vt:lpstr>
      <vt:lpstr>表二</vt:lpstr>
      <vt:lpstr>表三 </vt:lpstr>
      <vt:lpstr>表四</vt:lpstr>
      <vt:lpstr>表五</vt:lpstr>
      <vt:lpstr>表六</vt:lpstr>
      <vt:lpstr>表七</vt:lpstr>
      <vt:lpstr>表八</vt:lpstr>
      <vt:lpstr>表九</vt:lpstr>
      <vt:lpstr>表十</vt:lpstr>
      <vt:lpstr>表十一</vt:lpstr>
      <vt:lpstr>表十二</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2021-12-30T06:33:00Z</dcterms:created>
  <cp:lastPrinted>2021-12-31T07:15:00Z</cp:lastPrinted>
  <dcterms:modified xsi:type="dcterms:W3CDTF">2024-01-31T09:06:08Z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2052-11.8.2.8053</vt:lpwstr>
  </property>
  <property fmtid="{D5CDD505-2E9C-101B-9397-08002B2CF9AE}" pid="3" name="ICV">
    <vt:lpwstr>8823F6E1C75E412EB62237A4DCFB16C7</vt:lpwstr>
  </property>
</Properties>
</file>