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650" activeTab="7"/>
  </bookViews>
  <sheets>
    <sheet name="表一" sheetId="2" r:id="rId1"/>
    <sheet name="表二" sheetId="3" r:id="rId2"/>
    <sheet name="表三" sheetId="4" r:id="rId3"/>
    <sheet name="表四" sheetId="5" r:id="rId4"/>
    <sheet name="表五" sheetId="6" r:id="rId5"/>
    <sheet name="表六" sheetId="7" r:id="rId6"/>
    <sheet name="表七" sheetId="8" r:id="rId7"/>
    <sheet name="表八" sheetId="9" r:id="rId8"/>
    <sheet name="表九" sheetId="10" r:id="rId9"/>
    <sheet name="表十" sheetId="11" r:id="rId10"/>
    <sheet name="表十一" sheetId="13" r:id="rId11"/>
    <sheet name="表十二" sheetId="14" r:id="rId12"/>
  </sheets>
  <definedNames>
    <definedName name="_xlnm._FilterDatabase" localSheetId="1" hidden="1">表二!$A$8:$G$78</definedName>
    <definedName name="_xlnm._FilterDatabase" localSheetId="2" hidden="1">表三!$A$8:$F$50</definedName>
  </definedNames>
  <calcPr calcId="144525"/>
</workbook>
</file>

<file path=xl/sharedStrings.xml><?xml version="1.0" encoding="utf-8"?>
<sst xmlns="http://schemas.openxmlformats.org/spreadsheetml/2006/main" count="549" uniqueCount="285">
  <si>
    <t>附件3：表一</t>
  </si>
  <si>
    <t>陈家坝街道办事处2022年财政拨款收支总表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</si>
  <si>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</si>
  <si>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</si>
  <si>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</si>
  <si>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</si>
  <si>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</si>
  <si>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</si>
  <si>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</si>
  <si>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</si>
  <si>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</si>
  <si>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</si>
  <si>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</si>
  <si>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</si>
  <si>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一般公共服务支出</t>
  </si>
  <si>
    <t>政府性基金预算资金</t>
  </si>
  <si>
    <t>公共安全支出</t>
  </si>
  <si>
    <t>国有资本经营预算资金</t>
  </si>
  <si>
    <t>教育支出</t>
  </si>
  <si>
    <t>文化旅游体育和传媒支出</t>
  </si>
  <si>
    <t>社会保障和就业支出</t>
  </si>
  <si>
    <t>卫生健康支出</t>
  </si>
  <si>
    <t>城乡社区支出</t>
  </si>
  <si>
    <t>农林水支出</t>
  </si>
  <si>
    <t>住房保障支出</t>
  </si>
  <si>
    <t>灾害防治及应急管理支出</t>
  </si>
  <si>
    <t>二、上年结转</t>
  </si>
  <si>
    <t>二、结转下年</t>
  </si>
  <si>
    <t>一般公共预算拨款</t>
  </si>
  <si>
    <t>政府性基金预算拨款</t>
  </si>
  <si>
    <t>国有资本经营收入</t>
  </si>
  <si>
    <t>收入总计</t>
  </si>
  <si>
    <t>支出总计</t>
  </si>
  <si>
    <t>附件3：表二</t>
  </si>
  <si>
    <t>陈家坝街道办事处2022年一般公共预算财政拨款支出预算表</t>
  </si>
  <si>
    <t>功能分类科目</t>
  </si>
  <si>
    <t>2022年预算数</t>
  </si>
  <si>
    <t xml:space="preserve"> 科目编码</t>
  </si>
  <si>
    <t>科目名称</t>
  </si>
  <si>
    <t>总计</t>
  </si>
  <si>
    <t xml:space="preserve">基本支出 </t>
  </si>
  <si>
    <t xml:space="preserve">项目支出 </t>
  </si>
  <si>
    <t>人大事务</t>
  </si>
  <si>
    <t>行政运行</t>
  </si>
  <si>
    <t>政府办公厅（室）及相关机构事务</t>
  </si>
  <si>
    <t>事业运行</t>
  </si>
  <si>
    <t>纪检监察事务</t>
  </si>
  <si>
    <t>派驻派出机构</t>
  </si>
  <si>
    <t>党委办公厅（室）及相关机构事务</t>
  </si>
  <si>
    <t>市场监督管理事务</t>
  </si>
  <si>
    <t>其他市场监督管理事务</t>
  </si>
  <si>
    <t>其他一般公共服务支出</t>
  </si>
  <si>
    <t>公安</t>
  </si>
  <si>
    <t>其他公安支出</t>
  </si>
  <si>
    <t>其他公共安全支出</t>
  </si>
  <si>
    <t>其他教育支出</t>
  </si>
  <si>
    <t>文化和旅游</t>
  </si>
  <si>
    <t>群众文化</t>
  </si>
  <si>
    <t>其他群众文化支出</t>
  </si>
  <si>
    <t>人力资源和社会保障管理事务</t>
  </si>
  <si>
    <t>社会保险经办机构</t>
  </si>
  <si>
    <t>行政事业单位养老支出</t>
  </si>
  <si>
    <t>机关事业单位基本养老保险缴费支出</t>
  </si>
  <si>
    <t>机关事业单位职业年金缴费支出</t>
  </si>
  <si>
    <t>其他行政事业单位养老支出</t>
  </si>
  <si>
    <t>退役军人管理事务</t>
  </si>
  <si>
    <t>公共卫生</t>
  </si>
  <si>
    <t>重大公共安全卫生服务</t>
  </si>
  <si>
    <t>行政事业单位医疗</t>
  </si>
  <si>
    <t>行政单位医疗</t>
  </si>
  <si>
    <t>事业单位医疗</t>
  </si>
  <si>
    <t>其他卫生健康支出</t>
  </si>
  <si>
    <t>城乡社区管理事务</t>
  </si>
  <si>
    <t>其他城乡社区管理事务支出</t>
  </si>
  <si>
    <t>城乡社区环境卫生</t>
  </si>
  <si>
    <t>农业农村</t>
  </si>
  <si>
    <t>病虫害控制</t>
  </si>
  <si>
    <t>巩固脱贫衔接乡村振兴</t>
  </si>
  <si>
    <t>其他巩固脱贫衔接乡村振兴支出</t>
  </si>
  <si>
    <t>农村综合改革</t>
  </si>
  <si>
    <t>对村民委员会和村党支部的补助</t>
  </si>
  <si>
    <t>保障性安居工程支出</t>
  </si>
  <si>
    <t>老旧小区改造</t>
  </si>
  <si>
    <t>住房改革支出</t>
  </si>
  <si>
    <t>住房公积金</t>
  </si>
  <si>
    <t>应急管理事务</t>
  </si>
  <si>
    <t>安全监管</t>
  </si>
  <si>
    <t>其他应急管理支出</t>
  </si>
  <si>
    <t>自然灾害防治</t>
  </si>
  <si>
    <t>地质灾害防治</t>
  </si>
  <si>
    <t>其他灾害防治及应急管理支出</t>
  </si>
  <si>
    <t>备注：本表反映2022年当年一般公共预算财政拨款支出情况。</t>
  </si>
  <si>
    <t>附件3：表三</t>
  </si>
  <si>
    <t>陈家坝街道办事处2022年一般公共预算财政拨款基本支出预算表</t>
  </si>
  <si>
    <t>经济分类科目</t>
  </si>
  <si>
    <t>2022年基本支出</t>
  </si>
  <si>
    <t>科目编码</t>
  </si>
  <si>
    <t>人员经费</t>
  </si>
  <si>
    <t>日常公用经费</t>
  </si>
  <si>
    <t>工资福利支出</t>
  </si>
  <si>
    <t>30101</t>
  </si>
  <si>
    <t>基本工资</t>
  </si>
  <si>
    <t>30102</t>
  </si>
  <si>
    <t>津贴补贴</t>
  </si>
  <si>
    <t>30103</t>
  </si>
  <si>
    <t>奖金</t>
  </si>
  <si>
    <t>30106</t>
  </si>
  <si>
    <t>伙食补助费</t>
  </si>
  <si>
    <t>30107</t>
  </si>
  <si>
    <t>绩效工资</t>
  </si>
  <si>
    <t>30108</t>
  </si>
  <si>
    <t>机关事业单位基本养老保险缴费</t>
  </si>
  <si>
    <t>30109</t>
  </si>
  <si>
    <t>职业年金缴费</t>
  </si>
  <si>
    <t>30110</t>
  </si>
  <si>
    <t>职工基本医疗保险缴费</t>
  </si>
  <si>
    <t>30112</t>
  </si>
  <si>
    <t>其他社会保障缴费</t>
  </si>
  <si>
    <t>30113</t>
  </si>
  <si>
    <t>30114</t>
  </si>
  <si>
    <t>医疗费</t>
  </si>
  <si>
    <t>302</t>
  </si>
  <si>
    <t>商品和服务支出</t>
  </si>
  <si>
    <t>30201</t>
  </si>
  <si>
    <t>办公费</t>
  </si>
  <si>
    <t>30202</t>
  </si>
  <si>
    <t>印刷费</t>
  </si>
  <si>
    <t>30203</t>
  </si>
  <si>
    <t>咨询费</t>
  </si>
  <si>
    <t>30204</t>
  </si>
  <si>
    <t>手续费</t>
  </si>
  <si>
    <t>30205</t>
  </si>
  <si>
    <t>水费</t>
  </si>
  <si>
    <t>30206</t>
  </si>
  <si>
    <t>电费</t>
  </si>
  <si>
    <t>30207</t>
  </si>
  <si>
    <t>邮电费</t>
  </si>
  <si>
    <t>30211</t>
  </si>
  <si>
    <t>差旅费</t>
  </si>
  <si>
    <t>30213</t>
  </si>
  <si>
    <t>维修（护）费</t>
  </si>
  <si>
    <t>30215</t>
  </si>
  <si>
    <t>会议费</t>
  </si>
  <si>
    <t>30216</t>
  </si>
  <si>
    <t>培训费</t>
  </si>
  <si>
    <t>30217</t>
  </si>
  <si>
    <t>公务接待费</t>
  </si>
  <si>
    <t>30226</t>
  </si>
  <si>
    <t>劳务费</t>
  </si>
  <si>
    <t>30227</t>
  </si>
  <si>
    <t>委托业务费</t>
  </si>
  <si>
    <t>30228</t>
  </si>
  <si>
    <t>工会经费</t>
  </si>
  <si>
    <t>30229</t>
  </si>
  <si>
    <t>福利费</t>
  </si>
  <si>
    <t>30231</t>
  </si>
  <si>
    <t>公务用车运行维护费</t>
  </si>
  <si>
    <t>30239</t>
  </si>
  <si>
    <t>其他交通费用</t>
  </si>
  <si>
    <t>303</t>
  </si>
  <si>
    <t>对个人和家庭的补助</t>
  </si>
  <si>
    <t>30301</t>
  </si>
  <si>
    <t>退休费</t>
  </si>
  <si>
    <t>30304</t>
  </si>
  <si>
    <t>抚恤金</t>
  </si>
  <si>
    <t>30305</t>
  </si>
  <si>
    <t>生活补助</t>
  </si>
  <si>
    <t>30307</t>
  </si>
  <si>
    <t>医疗费补助</t>
  </si>
  <si>
    <t>30399</t>
  </si>
  <si>
    <t>其他对个人和家庭的补助</t>
  </si>
  <si>
    <t>310</t>
  </si>
  <si>
    <t>资本性支出</t>
  </si>
  <si>
    <t>31002</t>
  </si>
  <si>
    <t>办公设备购置</t>
  </si>
  <si>
    <t>31013</t>
  </si>
  <si>
    <t>公务用车购置</t>
  </si>
  <si>
    <t>399</t>
  </si>
  <si>
    <t>其他支出</t>
  </si>
  <si>
    <t>39999</t>
  </si>
  <si>
    <t>附件3：表四</t>
  </si>
  <si>
    <t>陈家坝街道办事处2022年一般公共预算“三公”经费支出表</t>
  </si>
  <si>
    <t>因公出国（境）费</t>
  </si>
  <si>
    <t>公务用车购置及运行费</t>
  </si>
  <si>
    <t>小计</t>
  </si>
  <si>
    <t>公务用车购置费</t>
  </si>
  <si>
    <t>公务用车运行费</t>
  </si>
  <si>
    <t>附件3：表五</t>
  </si>
  <si>
    <t>陈家坝街道办事处2022年政府性基金预算支出表</t>
  </si>
  <si>
    <t>本年政府性基金预算财政拨款支出</t>
  </si>
  <si>
    <t>无</t>
  </si>
  <si>
    <t>（备注：本部门无政府性基金收支，故此表无数据。）</t>
  </si>
  <si>
    <t>附件3：表六</t>
  </si>
  <si>
    <t>陈家坝街道办事处2022年部门收支总表</t>
  </si>
  <si>
    <t>11</t>
  </si>
  <si>
    <t>财政专户管理资金</t>
  </si>
  <si>
    <t>事业收入资金</t>
  </si>
  <si>
    <t>上级补助收入资金</t>
  </si>
  <si>
    <t xml:space="preserve">附属单位上缴收入资金 </t>
  </si>
  <si>
    <t>事业单位经营收入资金</t>
  </si>
  <si>
    <t xml:space="preserve">其他收入资金 </t>
  </si>
  <si>
    <t>附件3：表七</t>
  </si>
  <si>
    <t>陈家坝街道办事处2022年部门收入总表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</si>
  <si>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</si>
  <si>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</si>
  <si>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</si>
  <si>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</si>
  <si>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</si>
  <si>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</si>
  <si>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</si>
  <si>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</si>
  <si>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</si>
  <si>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</si>
  <si>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t>附件3：表八</t>
  </si>
  <si>
    <t>陈家坝街道办事处2022年部门支出总表</t>
  </si>
  <si>
    <t>基本支出</t>
  </si>
  <si>
    <t>项目支出</t>
  </si>
  <si>
    <t>附件3：表九</t>
  </si>
  <si>
    <t>陈家坝街道办事处2022年政府采购预算明细表</t>
  </si>
  <si>
    <t>货物类</t>
  </si>
  <si>
    <t>服务类</t>
  </si>
  <si>
    <t>工程类</t>
  </si>
  <si>
    <t>附件3：表十</t>
  </si>
  <si>
    <t>陈家坝街道办事处2022年部门整体绩效目标表</t>
  </si>
  <si>
    <t>部门(单位)名称</t>
  </si>
  <si>
    <t>重庆市万州区陈家坝街道办事处</t>
  </si>
  <si>
    <t>部门支出预算数</t>
  </si>
  <si>
    <t>当年整体绩效目标</t>
  </si>
  <si>
    <t xml:space="preserve">        坚持促进经济发展、增加收入，强化公共服务、着力改善民生，加强社会管理、维护社会稳定，推进基层民主、促进和谐的基本职能，主动适应经济社会发展新要求和人民群众新期待，加强党的基层组织建设，强化公共服务、公共管理、公共安全职能，为经济社会发展提供良好公共环境。主要承担林业、水利水保、水产、畜牧兽医等方面的重大技术推广、信息服务、资源环境保护、灾害防治等工作以及农民质量安全知识的培训、质量安全控制技术的推广、生产环节质量安全的日常巡查、各项监管措施的督促落实等工作，从源头上保障农产品质量安全。主要承担文化、宣传、广播电视、体育、科技培训等方面工作。主要承担劳动和社会保障、就业、再就业及农村富余劳动力转移工作；下岗失业人员的就业指导、培训、介绍以及流动人口的就业服务管理；负责低保对象的审核；负责优抚救济、社会互助等工作。主要承担辖区规划建设、环境保护等工作。主要承担退役军人的关系转接、联络接待、困难帮扶、信息采集、情况反映、立功喜报、悬挂光荣牌和“八一”、春节等节日以及重大变故走访慰问等具体事务。主要负责集中行使依法授权或委托的农林水利、规划建设、环境保护、卫生计生、文化旅游、民政管理、城市管理等领域的行政执法权。保质保量完成三定文件中规定以外由区委区政府交办的其他工作事项;主要负责纪检、宣传、统战、法制、武装、民宗侨台以及综合协调、文秘等职责。主要负责党的建设、编制、人事、群团等职责。主要负责经济发展规划、农村经营管理、经济社会统计及贯彻执行扶贫开发方针政策、扶贫开发工作的统筹协调、产业扶贫指导、扶贫政策法规及相关技能培训的指导管理等职责。主要负责民政、教育、卫生、计生、文化、体育、社会救助、残疾人事业、劳动就业、社会保障、老龄事业发展等职责。主要负责信访、人民调解、社会治安综合治理、防范和处理邪教等职责。主要负责村镇规划、村镇建设、市政公用、市容环卫、环境保护等职责。主要负责财政收支、预决算、总会计、支农惠民资金兑付、财政资金监督检查、绩效评价、村（社区）级财务管理等职责。主要负责应急管理和安全生产综合监管，协助开展煤矿、非煤矿山、危险化学品、烟花爆竹等安全生产日常监管工作。承担消防管理工作任务和食品安全属地管理职责。主要负责集中行使依法授权或委托的农林水利、规划建设、环境保护、卫生计生、文化旅游、民政管理、城市管理等领域的行政执法权。负责承办人大工作方面具体事务;完成各项纪检监察工作;完成每年征兵和国防动员工作，加强民兵预备役管理与建设。</t>
  </si>
  <si>
    <t>绩效指标</t>
  </si>
  <si>
    <t>指标</t>
  </si>
  <si>
    <t>指标权重</t>
  </si>
  <si>
    <t>计量单位</t>
  </si>
  <si>
    <t>指标性质</t>
  </si>
  <si>
    <t>指标值</t>
  </si>
  <si>
    <t xml:space="preserve">文化、旅游、法治等宣传次数	</t>
  </si>
  <si>
    <t>6</t>
  </si>
  <si>
    <t>次</t>
  </si>
  <si>
    <t>≥</t>
  </si>
  <si>
    <t>10</t>
  </si>
  <si>
    <r>
      <t>每月清扫保洁、垃圾清运</t>
    </r>
    <r>
      <rPr>
        <sz val="10"/>
        <rFont val="Arial"/>
        <charset val="134"/>
      </rPr>
      <t xml:space="preserve">	</t>
    </r>
  </si>
  <si>
    <t>3</t>
  </si>
  <si>
    <t>20</t>
  </si>
  <si>
    <t>街道环境、容貌整治等排名前十名次数</t>
  </si>
  <si>
    <t>5</t>
  </si>
  <si>
    <t>%</t>
  </si>
  <si>
    <t>2</t>
  </si>
  <si>
    <t xml:space="preserve">辖区群众对政府工作满意度	</t>
  </si>
  <si>
    <t>90</t>
  </si>
  <si>
    <t xml:space="preserve">区委区政府决策重点事项按时完成率	</t>
  </si>
  <si>
    <t>15</t>
  </si>
  <si>
    <t>95</t>
  </si>
  <si>
    <t xml:space="preserve">优抚对象抚恤、低保等到人到户补助资金及时发放率	</t>
  </si>
  <si>
    <t xml:space="preserve">义务教育适龄入学率	</t>
  </si>
  <si>
    <t>＝</t>
  </si>
  <si>
    <t>100</t>
  </si>
  <si>
    <t xml:space="preserve">公务车辆年均运行维护费	</t>
  </si>
  <si>
    <t>万元</t>
  </si>
  <si>
    <t>≤</t>
  </si>
  <si>
    <t xml:space="preserve">完成税收收入	</t>
  </si>
  <si>
    <t xml:space="preserve">当年征兵人数	</t>
  </si>
  <si>
    <t>人</t>
  </si>
  <si>
    <t>1</t>
  </si>
  <si>
    <t xml:space="preserve">机关职能职责分工明确，运转有序	</t>
  </si>
  <si>
    <t>定性</t>
  </si>
  <si>
    <t>基本建立</t>
  </si>
  <si>
    <t xml:space="preserve">加强党风廉政建设，杜绝违纪违规行为	</t>
  </si>
  <si>
    <t>8</t>
  </si>
  <si>
    <t xml:space="preserve">全年安全生产、交通运输实现“零事故”	</t>
  </si>
  <si>
    <t xml:space="preserve">妥善处理信访矛盾，无重大不稳定因素或恶性上访事件	</t>
  </si>
  <si>
    <t xml:space="preserve">维持社会治安稳定	</t>
  </si>
  <si>
    <t>附件3：表十一</t>
  </si>
  <si>
    <t>2022年区级重点专项资金绩效目标表</t>
  </si>
  <si>
    <t>编制单位：</t>
  </si>
  <si>
    <t>专项资金名称</t>
  </si>
  <si>
    <t>业务主管部门</t>
  </si>
  <si>
    <t>当年预算</t>
  </si>
  <si>
    <t>项目概况</t>
  </si>
  <si>
    <t>立项依据</t>
  </si>
  <si>
    <t>当年绩效目标</t>
  </si>
  <si>
    <t>指标名称</t>
  </si>
  <si>
    <t>联系人：</t>
  </si>
  <si>
    <t>联系电话：</t>
  </si>
  <si>
    <t>附件3：表十二</t>
  </si>
  <si>
    <t>2022年区级一般性项目绩效目标表</t>
  </si>
</sst>
</file>

<file path=xl/styles.xml><?xml version="1.0" encoding="utf-8"?>
<styleSheet xmlns="http://schemas.openxmlformats.org/spreadsheetml/2006/main">
  <numFmts count="5">
    <numFmt numFmtId="176" formatCode=";;"/>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53">
    <font>
      <sz val="11"/>
      <color indexed="8"/>
      <name val="宋体"/>
      <charset val="1"/>
      <scheme val="minor"/>
    </font>
    <font>
      <sz val="11"/>
      <color theme="1"/>
      <name val="宋体"/>
      <charset val="134"/>
      <scheme val="minor"/>
    </font>
    <font>
      <sz val="10"/>
      <name val="方正楷体_GBK"/>
      <charset val="134"/>
    </font>
    <font>
      <b/>
      <sz val="18"/>
      <name val="宋体"/>
      <charset val="134"/>
    </font>
    <font>
      <sz val="10"/>
      <name val="宋体"/>
      <charset val="134"/>
    </font>
    <font>
      <sz val="10"/>
      <color indexed="8"/>
      <name val="宋体"/>
      <charset val="134"/>
    </font>
    <font>
      <sz val="9"/>
      <name val="simhei"/>
      <charset val="134"/>
    </font>
    <font>
      <sz val="17"/>
      <name val="方正小标宋_GBK"/>
      <charset val="134"/>
    </font>
    <font>
      <sz val="10"/>
      <name val="方正仿宋_GBK"/>
      <charset val="134"/>
    </font>
    <font>
      <b/>
      <sz val="12"/>
      <name val="方正仿宋_GBK"/>
      <charset val="134"/>
    </font>
    <font>
      <sz val="10"/>
      <name val="Times New Roman"/>
      <charset val="134"/>
    </font>
    <font>
      <sz val="11"/>
      <color indexed="8"/>
      <name val="方正仿宋_GBK"/>
      <charset val="1"/>
    </font>
    <font>
      <sz val="10"/>
      <name val="方正黑体_GBK"/>
      <charset val="134"/>
    </font>
    <font>
      <sz val="12"/>
      <name val="方正仿宋_GBK"/>
      <charset val="134"/>
    </font>
    <font>
      <sz val="15"/>
      <name val="方正小标宋_GBK"/>
      <charset val="134"/>
    </font>
    <font>
      <sz val="9"/>
      <name val="SimSun"/>
      <charset val="134"/>
    </font>
    <font>
      <sz val="14"/>
      <name val="方正黑体_GBK"/>
      <charset val="134"/>
    </font>
    <font>
      <sz val="19"/>
      <name val="方正小标宋_GBK"/>
      <charset val="134"/>
    </font>
    <font>
      <sz val="9"/>
      <name val="方正黑体_GBK"/>
      <charset val="134"/>
    </font>
    <font>
      <sz val="11"/>
      <name val="方正楷体_GBK"/>
      <charset val="134"/>
    </font>
    <font>
      <sz val="12"/>
      <name val="Times New Roman"/>
      <charset val="134"/>
    </font>
    <font>
      <sz val="14"/>
      <name val="方正小标宋_GBK"/>
      <charset val="134"/>
    </font>
    <font>
      <sz val="12"/>
      <name val="方正黑体_GBK"/>
      <charset val="134"/>
    </font>
    <font>
      <sz val="10"/>
      <name val="方正仿宋_GBK"/>
      <charset val="0"/>
    </font>
    <font>
      <sz val="11"/>
      <name val="方正仿宋_GBK"/>
      <charset val="134"/>
    </font>
    <font>
      <b/>
      <sz val="11"/>
      <color indexed="8"/>
      <name val="方正仿宋_GBK"/>
      <charset val="1"/>
    </font>
    <font>
      <b/>
      <sz val="11"/>
      <color indexed="8"/>
      <name val="宋体"/>
      <charset val="1"/>
      <scheme val="minor"/>
    </font>
    <font>
      <b/>
      <sz val="10"/>
      <name val="方正仿宋_GBK"/>
      <charset val="134"/>
    </font>
    <font>
      <sz val="11"/>
      <color indexed="8"/>
      <name val="宋体"/>
      <charset val="1"/>
    </font>
    <font>
      <b/>
      <sz val="11"/>
      <color indexed="8"/>
      <name val="宋体"/>
      <charset val="1"/>
    </font>
    <font>
      <sz val="12"/>
      <name val="方正楷体_GBK"/>
      <charset val="134"/>
    </font>
    <font>
      <b/>
      <sz val="12"/>
      <name val="Times New Roman"/>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9"/>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name val="Arial"/>
      <charset val="134"/>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1" fillId="0" borderId="0" applyFont="0" applyFill="0" applyBorder="0" applyAlignment="0" applyProtection="0">
      <alignment vertical="center"/>
    </xf>
    <xf numFmtId="0" fontId="32" fillId="27" borderId="0" applyNumberFormat="0" applyBorder="0" applyAlignment="0" applyProtection="0">
      <alignment vertical="center"/>
    </xf>
    <xf numFmtId="0" fontId="48" fillId="24" borderId="25"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2" fillId="11" borderId="0" applyNumberFormat="0" applyBorder="0" applyAlignment="0" applyProtection="0">
      <alignment vertical="center"/>
    </xf>
    <xf numFmtId="0" fontId="36" fillId="7" borderId="0" applyNumberFormat="0" applyBorder="0" applyAlignment="0" applyProtection="0">
      <alignment vertical="center"/>
    </xf>
    <xf numFmtId="43" fontId="1" fillId="0" borderId="0" applyFont="0" applyFill="0" applyBorder="0" applyAlignment="0" applyProtection="0">
      <alignment vertical="center"/>
    </xf>
    <xf numFmtId="0" fontId="41" fillId="30" borderId="0" applyNumberFormat="0" applyBorder="0" applyAlignment="0" applyProtection="0">
      <alignment vertical="center"/>
    </xf>
    <xf numFmtId="0" fontId="46" fillId="0" borderId="0" applyNumberFormat="0" applyFill="0" applyBorder="0" applyAlignment="0" applyProtection="0">
      <alignment vertical="center"/>
    </xf>
    <xf numFmtId="9"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1" fillId="16" borderId="22" applyNumberFormat="0" applyFont="0" applyAlignment="0" applyProtection="0">
      <alignment vertical="center"/>
    </xf>
    <xf numFmtId="0" fontId="41" fillId="23" borderId="0" applyNumberFormat="0" applyBorder="0" applyAlignment="0" applyProtection="0">
      <alignment vertical="center"/>
    </xf>
    <xf numFmtId="0" fontId="34"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3" fillId="0" borderId="20" applyNumberFormat="0" applyFill="0" applyAlignment="0" applyProtection="0">
      <alignment vertical="center"/>
    </xf>
    <xf numFmtId="0" fontId="39" fillId="0" borderId="20" applyNumberFormat="0" applyFill="0" applyAlignment="0" applyProtection="0">
      <alignment vertical="center"/>
    </xf>
    <xf numFmtId="0" fontId="41" fillId="29" borderId="0" applyNumberFormat="0" applyBorder="0" applyAlignment="0" applyProtection="0">
      <alignment vertical="center"/>
    </xf>
    <xf numFmtId="0" fontId="34" fillId="0" borderId="24" applyNumberFormat="0" applyFill="0" applyAlignment="0" applyProtection="0">
      <alignment vertical="center"/>
    </xf>
    <xf numFmtId="0" fontId="41" fillId="22" borderId="0" applyNumberFormat="0" applyBorder="0" applyAlignment="0" applyProtection="0">
      <alignment vertical="center"/>
    </xf>
    <xf numFmtId="0" fontId="42" fillId="15" borderId="21" applyNumberFormat="0" applyAlignment="0" applyProtection="0">
      <alignment vertical="center"/>
    </xf>
    <xf numFmtId="0" fontId="49" fillId="15" borderId="25" applyNumberFormat="0" applyAlignment="0" applyProtection="0">
      <alignment vertical="center"/>
    </xf>
    <xf numFmtId="0" fontId="38" fillId="10" borderId="19" applyNumberFormat="0" applyAlignment="0" applyProtection="0">
      <alignment vertical="center"/>
    </xf>
    <xf numFmtId="0" fontId="32" fillId="34" borderId="0" applyNumberFormat="0" applyBorder="0" applyAlignment="0" applyProtection="0">
      <alignment vertical="center"/>
    </xf>
    <xf numFmtId="0" fontId="41" fillId="19" borderId="0" applyNumberFormat="0" applyBorder="0" applyAlignment="0" applyProtection="0">
      <alignment vertical="center"/>
    </xf>
    <xf numFmtId="0" fontId="50" fillId="0" borderId="26" applyNumberFormat="0" applyFill="0" applyAlignment="0" applyProtection="0">
      <alignment vertical="center"/>
    </xf>
    <xf numFmtId="0" fontId="44" fillId="0" borderId="23" applyNumberFormat="0" applyFill="0" applyAlignment="0" applyProtection="0">
      <alignment vertical="center"/>
    </xf>
    <xf numFmtId="0" fontId="51" fillId="33" borderId="0" applyNumberFormat="0" applyBorder="0" applyAlignment="0" applyProtection="0">
      <alignment vertical="center"/>
    </xf>
    <xf numFmtId="0" fontId="47" fillId="21" borderId="0" applyNumberFormat="0" applyBorder="0" applyAlignment="0" applyProtection="0">
      <alignment vertical="center"/>
    </xf>
    <xf numFmtId="0" fontId="32" fillId="26" borderId="0" applyNumberFormat="0" applyBorder="0" applyAlignment="0" applyProtection="0">
      <alignment vertical="center"/>
    </xf>
    <xf numFmtId="0" fontId="41" fillId="14" borderId="0" applyNumberFormat="0" applyBorder="0" applyAlignment="0" applyProtection="0">
      <alignment vertical="center"/>
    </xf>
    <xf numFmtId="0" fontId="32" fillId="25" borderId="0" applyNumberFormat="0" applyBorder="0" applyAlignment="0" applyProtection="0">
      <alignment vertical="center"/>
    </xf>
    <xf numFmtId="0" fontId="32" fillId="9" borderId="0" applyNumberFormat="0" applyBorder="0" applyAlignment="0" applyProtection="0">
      <alignment vertical="center"/>
    </xf>
    <xf numFmtId="0" fontId="32" fillId="32" borderId="0" applyNumberFormat="0" applyBorder="0" applyAlignment="0" applyProtection="0">
      <alignment vertical="center"/>
    </xf>
    <xf numFmtId="0" fontId="32" fillId="6" borderId="0" applyNumberFormat="0" applyBorder="0" applyAlignment="0" applyProtection="0">
      <alignment vertical="center"/>
    </xf>
    <xf numFmtId="0" fontId="41" fillId="13" borderId="0" applyNumberFormat="0" applyBorder="0" applyAlignment="0" applyProtection="0">
      <alignment vertical="center"/>
    </xf>
    <xf numFmtId="0" fontId="41" fillId="18" borderId="0" applyNumberFormat="0" applyBorder="0" applyAlignment="0" applyProtection="0">
      <alignment vertical="center"/>
    </xf>
    <xf numFmtId="0" fontId="32" fillId="31" borderId="0" applyNumberFormat="0" applyBorder="0" applyAlignment="0" applyProtection="0">
      <alignment vertical="center"/>
    </xf>
    <xf numFmtId="0" fontId="32" fillId="5" borderId="0" applyNumberFormat="0" applyBorder="0" applyAlignment="0" applyProtection="0">
      <alignment vertical="center"/>
    </xf>
    <xf numFmtId="0" fontId="41" fillId="12" borderId="0" applyNumberFormat="0" applyBorder="0" applyAlignment="0" applyProtection="0">
      <alignment vertical="center"/>
    </xf>
    <xf numFmtId="0" fontId="1" fillId="0" borderId="0">
      <alignment vertical="center"/>
    </xf>
    <xf numFmtId="0" fontId="32" fillId="8" borderId="0" applyNumberFormat="0" applyBorder="0" applyAlignment="0" applyProtection="0">
      <alignment vertical="center"/>
    </xf>
    <xf numFmtId="0" fontId="41" fillId="28" borderId="0" applyNumberFormat="0" applyBorder="0" applyAlignment="0" applyProtection="0">
      <alignment vertical="center"/>
    </xf>
    <xf numFmtId="0" fontId="41" fillId="17" borderId="0" applyNumberFormat="0" applyBorder="0" applyAlignment="0" applyProtection="0">
      <alignment vertical="center"/>
    </xf>
    <xf numFmtId="0" fontId="32" fillId="4" borderId="0" applyNumberFormat="0" applyBorder="0" applyAlignment="0" applyProtection="0">
      <alignment vertical="center"/>
    </xf>
    <xf numFmtId="0" fontId="41" fillId="20" borderId="0" applyNumberFormat="0" applyBorder="0" applyAlignment="0" applyProtection="0">
      <alignment vertical="center"/>
    </xf>
    <xf numFmtId="0" fontId="1" fillId="0" borderId="0">
      <alignment vertical="center"/>
    </xf>
    <xf numFmtId="0" fontId="37" fillId="0" borderId="0"/>
    <xf numFmtId="0" fontId="37" fillId="0" borderId="0"/>
  </cellStyleXfs>
  <cellXfs count="140">
    <xf numFmtId="0" fontId="0" fillId="0" borderId="0" xfId="0">
      <alignment vertical="center"/>
    </xf>
    <xf numFmtId="0" fontId="1" fillId="0" borderId="0" xfId="50">
      <alignment vertical="center"/>
    </xf>
    <xf numFmtId="0" fontId="2" fillId="0" borderId="0" xfId="0" applyFont="1" applyBorder="1" applyAlignment="1">
      <alignment vertical="center" wrapText="1"/>
    </xf>
    <xf numFmtId="0" fontId="3" fillId="0" borderId="0" xfId="44" applyNumberFormat="1" applyFont="1" applyFill="1" applyAlignment="1">
      <alignment horizontal="center" vertical="center" wrapText="1"/>
    </xf>
    <xf numFmtId="0" fontId="4" fillId="0" borderId="0" xfId="44" applyNumberFormat="1" applyFont="1" applyFill="1" applyBorder="1" applyAlignment="1" applyProtection="1">
      <alignment horizontal="left" vertical="center" wrapText="1"/>
    </xf>
    <xf numFmtId="0" fontId="4" fillId="0" borderId="0" xfId="44" applyNumberFormat="1" applyFont="1" applyFill="1" applyBorder="1" applyAlignment="1" applyProtection="1">
      <alignment horizontal="center" vertical="center" wrapText="1"/>
    </xf>
    <xf numFmtId="0" fontId="4" fillId="0" borderId="1" xfId="44" applyNumberFormat="1" applyFont="1" applyFill="1" applyBorder="1" applyAlignment="1">
      <alignment horizontal="center" vertical="center" wrapText="1"/>
    </xf>
    <xf numFmtId="0" fontId="4" fillId="0" borderId="1" xfId="44" applyNumberFormat="1" applyFont="1" applyFill="1" applyBorder="1" applyAlignment="1" applyProtection="1">
      <alignment horizontal="center" vertical="center" wrapText="1"/>
    </xf>
    <xf numFmtId="0" fontId="4" fillId="0" borderId="2" xfId="44" applyNumberFormat="1" applyFont="1" applyFill="1" applyBorder="1" applyAlignment="1" applyProtection="1">
      <alignment vertical="center" wrapText="1"/>
    </xf>
    <xf numFmtId="0" fontId="4" fillId="0" borderId="3" xfId="44" applyNumberFormat="1" applyFont="1" applyFill="1" applyBorder="1" applyAlignment="1" applyProtection="1">
      <alignment vertical="center" wrapText="1"/>
    </xf>
    <xf numFmtId="0" fontId="4" fillId="0" borderId="4" xfId="44" applyNumberFormat="1" applyFont="1" applyFill="1" applyBorder="1" applyAlignment="1" applyProtection="1">
      <alignment vertical="center" wrapText="1"/>
    </xf>
    <xf numFmtId="0" fontId="4" fillId="0" borderId="5" xfId="44" applyNumberFormat="1" applyFont="1" applyFill="1" applyBorder="1" applyAlignment="1" applyProtection="1">
      <alignment vertical="center" wrapText="1"/>
    </xf>
    <xf numFmtId="0" fontId="4" fillId="0" borderId="6" xfId="44" applyNumberFormat="1" applyFont="1" applyFill="1" applyBorder="1" applyAlignment="1" applyProtection="1">
      <alignment vertical="center" wrapText="1"/>
    </xf>
    <xf numFmtId="0" fontId="4" fillId="0" borderId="7" xfId="44" applyNumberFormat="1" applyFont="1" applyFill="1" applyBorder="1" applyAlignment="1" applyProtection="1">
      <alignment vertical="center" wrapText="1"/>
    </xf>
    <xf numFmtId="0" fontId="5" fillId="0" borderId="1" xfId="44" applyNumberFormat="1" applyFont="1" applyFill="1" applyBorder="1" applyAlignment="1">
      <alignment horizontal="center" vertical="center" wrapText="1"/>
    </xf>
    <xf numFmtId="0" fontId="4" fillId="0" borderId="8" xfId="44" applyNumberFormat="1" applyFont="1" applyFill="1" applyBorder="1" applyAlignment="1" applyProtection="1">
      <alignment horizontal="center" vertical="center" wrapText="1"/>
    </xf>
    <xf numFmtId="0" fontId="4" fillId="0" borderId="9" xfId="44" applyNumberFormat="1" applyFont="1" applyFill="1" applyBorder="1" applyAlignment="1" applyProtection="1">
      <alignment horizontal="center" vertical="center" wrapText="1"/>
    </xf>
    <xf numFmtId="0" fontId="4" fillId="0" borderId="1" xfId="50" applyFont="1" applyFill="1" applyBorder="1" applyAlignment="1">
      <alignment horizontal="center" vertical="center" wrapText="1"/>
    </xf>
    <xf numFmtId="0" fontId="4" fillId="0" borderId="1" xfId="44" applyNumberFormat="1" applyFont="1" applyFill="1" applyBorder="1" applyAlignment="1" applyProtection="1">
      <alignment vertical="center" wrapText="1"/>
    </xf>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8" fillId="0" borderId="0" xfId="0" applyFont="1" applyBorder="1" applyAlignment="1">
      <alignment horizontal="right" vertical="center" wrapText="1"/>
    </xf>
    <xf numFmtId="0" fontId="9" fillId="0" borderId="10" xfId="0" applyFont="1" applyBorder="1" applyAlignment="1">
      <alignment horizontal="left" vertical="center" wrapText="1"/>
    </xf>
    <xf numFmtId="0" fontId="9" fillId="0" borderId="10" xfId="0" applyFont="1" applyBorder="1" applyAlignment="1">
      <alignment horizontal="left" vertical="center"/>
    </xf>
    <xf numFmtId="0" fontId="9" fillId="0" borderId="10" xfId="0" applyFont="1" applyBorder="1" applyAlignment="1">
      <alignment horizontal="center" vertical="center" wrapText="1"/>
    </xf>
    <xf numFmtId="4" fontId="10" fillId="0" borderId="10" xfId="0" applyNumberFormat="1" applyFont="1" applyBorder="1" applyAlignment="1">
      <alignment horizontal="center" vertical="center" wrapText="1"/>
    </xf>
    <xf numFmtId="0" fontId="9" fillId="0" borderId="11" xfId="0" applyFont="1" applyBorder="1" applyAlignment="1">
      <alignment horizontal="left" vertical="center" wrapText="1"/>
    </xf>
    <xf numFmtId="0" fontId="8" fillId="0" borderId="10" xfId="0" applyFont="1" applyBorder="1" applyAlignment="1">
      <alignment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8" fillId="0" borderId="12" xfId="0" applyFont="1" applyBorder="1" applyAlignment="1">
      <alignment horizontal="left" vertical="center" wrapText="1"/>
    </xf>
    <xf numFmtId="0" fontId="8" fillId="0" borderId="10" xfId="0" applyFont="1" applyBorder="1" applyAlignment="1">
      <alignment horizontal="center" vertical="center" wrapText="1"/>
    </xf>
    <xf numFmtId="0" fontId="8" fillId="0" borderId="13" xfId="0" applyFont="1" applyBorder="1" applyAlignment="1">
      <alignment horizontal="left" vertical="center" wrapText="1"/>
    </xf>
    <xf numFmtId="0" fontId="8" fillId="0" borderId="9" xfId="0" applyFont="1" applyBorder="1" applyAlignment="1">
      <alignment horizontal="left" vertical="center" wrapText="1"/>
    </xf>
    <xf numFmtId="0" fontId="11" fillId="0" borderId="0" xfId="0" applyFont="1">
      <alignment vertical="center"/>
    </xf>
    <xf numFmtId="0" fontId="12" fillId="0" borderId="10" xfId="0" applyFont="1" applyBorder="1" applyAlignment="1">
      <alignment horizontal="center" vertical="center" wrapText="1"/>
    </xf>
    <xf numFmtId="0" fontId="13" fillId="0" borderId="1" xfId="51" applyFont="1" applyFill="1" applyBorder="1" applyAlignment="1">
      <alignment horizontal="left" vertical="center"/>
    </xf>
    <xf numFmtId="4" fontId="8" fillId="0" borderId="10" xfId="0" applyNumberFormat="1" applyFont="1" applyBorder="1" applyAlignment="1">
      <alignment horizontal="right" vertical="center"/>
    </xf>
    <xf numFmtId="0" fontId="13" fillId="0" borderId="1" xfId="51" applyFont="1" applyFill="1" applyBorder="1" applyAlignment="1">
      <alignment horizontal="center" vertical="center"/>
    </xf>
    <xf numFmtId="0" fontId="2" fillId="0" borderId="0" xfId="0" applyFont="1" applyBorder="1" applyAlignment="1">
      <alignment horizontal="right" vertical="center"/>
    </xf>
    <xf numFmtId="0" fontId="14"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2" fillId="0" borderId="0" xfId="0" applyFont="1" applyBorder="1" applyAlignment="1">
      <alignment horizontal="right" vertical="center" wrapText="1"/>
    </xf>
    <xf numFmtId="0" fontId="16" fillId="0" borderId="10" xfId="0" applyFont="1" applyBorder="1" applyAlignment="1">
      <alignment horizontal="center" vertical="center" wrapText="1"/>
    </xf>
    <xf numFmtId="0" fontId="9" fillId="0" borderId="1" xfId="0" applyFont="1" applyBorder="1" applyAlignment="1">
      <alignment horizontal="center" vertical="center" wrapText="1"/>
    </xf>
    <xf numFmtId="41" fontId="13" fillId="0" borderId="1" xfId="0" applyNumberFormat="1" applyFont="1" applyBorder="1" applyAlignment="1">
      <alignment horizontal="center" vertical="center" wrapText="1"/>
    </xf>
    <xf numFmtId="41" fontId="13" fillId="0" borderId="14" xfId="0" applyNumberFormat="1" applyFont="1" applyBorder="1" applyAlignment="1">
      <alignment horizontal="center" vertical="center" wrapText="1"/>
    </xf>
    <xf numFmtId="0" fontId="13" fillId="0" borderId="1" xfId="0" applyFont="1" applyBorder="1" applyAlignment="1">
      <alignment horizontal="center" vertical="center" wrapText="1"/>
    </xf>
    <xf numFmtId="41" fontId="13" fillId="0" borderId="14" xfId="0" applyNumberFormat="1" applyFont="1" applyBorder="1" applyAlignment="1">
      <alignment horizontal="center" vertical="center" wrapText="1"/>
    </xf>
    <xf numFmtId="0" fontId="2" fillId="0" borderId="0" xfId="0" applyFont="1" applyBorder="1" applyAlignment="1">
      <alignment horizontal="left" vertical="center" wrapText="1"/>
    </xf>
    <xf numFmtId="0" fontId="17" fillId="0" borderId="0" xfId="0" applyFont="1" applyBorder="1" applyAlignment="1">
      <alignment horizontal="center" vertical="center" wrapText="1"/>
    </xf>
    <xf numFmtId="0" fontId="18" fillId="0" borderId="10" xfId="0" applyFont="1" applyBorder="1" applyAlignment="1">
      <alignment horizontal="center" vertical="center"/>
    </xf>
    <xf numFmtId="0" fontId="18" fillId="0" borderId="10" xfId="0" applyFont="1" applyBorder="1" applyAlignment="1">
      <alignment horizontal="center" vertical="center" wrapText="1"/>
    </xf>
    <xf numFmtId="0" fontId="18" fillId="0" borderId="11" xfId="0" applyFont="1" applyBorder="1" applyAlignment="1">
      <alignment horizontal="center" vertical="center"/>
    </xf>
    <xf numFmtId="0" fontId="18" fillId="0" borderId="11" xfId="0" applyFont="1" applyBorder="1" applyAlignment="1">
      <alignment horizontal="center" vertical="center" wrapText="1"/>
    </xf>
    <xf numFmtId="0" fontId="0" fillId="0" borderId="1" xfId="0" applyFont="1" applyBorder="1">
      <alignment vertical="center"/>
    </xf>
    <xf numFmtId="0" fontId="0" fillId="0" borderId="1" xfId="0" applyBorder="1">
      <alignment vertical="center"/>
    </xf>
    <xf numFmtId="0" fontId="0" fillId="0" borderId="1" xfId="0" applyBorder="1">
      <alignment vertical="center"/>
    </xf>
    <xf numFmtId="0" fontId="0" fillId="2" borderId="0" xfId="0" applyFill="1">
      <alignment vertical="center"/>
    </xf>
    <xf numFmtId="0" fontId="19" fillId="0" borderId="0" xfId="0" applyFont="1" applyBorder="1" applyAlignment="1">
      <alignment horizontal="right" vertical="center"/>
    </xf>
    <xf numFmtId="0" fontId="16" fillId="0" borderId="10" xfId="0" applyFont="1" applyBorder="1" applyAlignment="1">
      <alignment horizontal="center" vertical="center"/>
    </xf>
    <xf numFmtId="0" fontId="9" fillId="0" borderId="10" xfId="0" applyFont="1" applyBorder="1" applyAlignment="1">
      <alignment horizontal="center" vertical="center"/>
    </xf>
    <xf numFmtId="4" fontId="20" fillId="0" borderId="10" xfId="0" applyNumberFormat="1" applyFont="1" applyBorder="1" applyAlignment="1">
      <alignment horizontal="right" vertical="center"/>
    </xf>
    <xf numFmtId="41" fontId="20" fillId="0" borderId="10" xfId="0" applyNumberFormat="1" applyFont="1" applyBorder="1" applyAlignment="1">
      <alignment horizontal="right" vertical="center"/>
    </xf>
    <xf numFmtId="0" fontId="15" fillId="2" borderId="0" xfId="0" applyFont="1" applyFill="1" applyBorder="1" applyAlignment="1">
      <alignment vertical="center"/>
    </xf>
    <xf numFmtId="0" fontId="13" fillId="2" borderId="10" xfId="0" applyFont="1" applyFill="1" applyBorder="1" applyAlignment="1">
      <alignment vertical="center"/>
    </xf>
    <xf numFmtId="4" fontId="20" fillId="2" borderId="10" xfId="0" applyNumberFormat="1" applyFont="1" applyFill="1" applyBorder="1" applyAlignment="1">
      <alignment horizontal="right" vertical="center"/>
    </xf>
    <xf numFmtId="41" fontId="20" fillId="2" borderId="10" xfId="0" applyNumberFormat="1" applyFont="1" applyFill="1" applyBorder="1" applyAlignment="1">
      <alignment horizontal="right" vertical="center"/>
    </xf>
    <xf numFmtId="0" fontId="2" fillId="0" borderId="0" xfId="0" applyFont="1" applyBorder="1" applyAlignment="1">
      <alignment vertical="center"/>
    </xf>
    <xf numFmtId="0" fontId="15" fillId="0" borderId="0" xfId="0" applyFont="1" applyBorder="1" applyAlignment="1">
      <alignment vertical="center"/>
    </xf>
    <xf numFmtId="0" fontId="21" fillId="0" borderId="0" xfId="0" applyFont="1" applyBorder="1" applyAlignment="1">
      <alignment horizontal="center" vertical="center"/>
    </xf>
    <xf numFmtId="0" fontId="22" fillId="0" borderId="10" xfId="0" applyFont="1" applyBorder="1" applyAlignment="1">
      <alignment horizontal="center" vertical="center"/>
    </xf>
    <xf numFmtId="49" fontId="23" fillId="0" borderId="15" xfId="0" applyNumberFormat="1" applyFont="1" applyFill="1" applyBorder="1" applyAlignment="1"/>
    <xf numFmtId="49" fontId="23" fillId="0" borderId="15" xfId="0" applyNumberFormat="1" applyFont="1" applyFill="1" applyBorder="1" applyAlignment="1">
      <alignment horizontal="center" vertical="center"/>
    </xf>
    <xf numFmtId="4" fontId="23" fillId="0" borderId="15" xfId="0" applyNumberFormat="1" applyFont="1" applyFill="1" applyBorder="1" applyAlignment="1"/>
    <xf numFmtId="0" fontId="13" fillId="0" borderId="10" xfId="0" applyFont="1" applyBorder="1" applyAlignment="1">
      <alignment horizontal="center" vertical="center"/>
    </xf>
    <xf numFmtId="0" fontId="24" fillId="0" borderId="16" xfId="52" applyFont="1" applyFill="1" applyBorder="1" applyAlignment="1">
      <alignment horizontal="left"/>
    </xf>
    <xf numFmtId="41" fontId="0" fillId="0" borderId="0" xfId="0" applyNumberFormat="1">
      <alignment vertical="center"/>
    </xf>
    <xf numFmtId="0" fontId="22" fillId="0" borderId="10" xfId="0" applyFont="1" applyBorder="1" applyAlignment="1">
      <alignment horizontal="center" vertical="center" wrapText="1"/>
    </xf>
    <xf numFmtId="41" fontId="10" fillId="0" borderId="10" xfId="0" applyNumberFormat="1" applyFont="1" applyBorder="1" applyAlignment="1">
      <alignment horizontal="center" vertical="center" wrapText="1"/>
    </xf>
    <xf numFmtId="0" fontId="25" fillId="2" borderId="0" xfId="0" applyFont="1" applyFill="1">
      <alignment vertical="center"/>
    </xf>
    <xf numFmtId="0" fontId="0" fillId="3" borderId="0" xfId="0" applyFill="1">
      <alignment vertical="center"/>
    </xf>
    <xf numFmtId="0" fontId="26" fillId="2" borderId="0" xfId="0" applyFont="1" applyFill="1">
      <alignment vertical="center"/>
    </xf>
    <xf numFmtId="0" fontId="0" fillId="2" borderId="0" xfId="0" applyFill="1" applyAlignment="1">
      <alignment horizontal="center" vertical="center"/>
    </xf>
    <xf numFmtId="0" fontId="6" fillId="2" borderId="0" xfId="0" applyFont="1" applyFill="1" applyBorder="1" applyAlignment="1">
      <alignment vertical="center" wrapText="1"/>
    </xf>
    <xf numFmtId="0" fontId="2"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15" fillId="2" borderId="0" xfId="0" applyFont="1" applyFill="1" applyBorder="1" applyAlignment="1">
      <alignment horizontal="center" vertical="center"/>
    </xf>
    <xf numFmtId="0" fontId="2" fillId="2" borderId="0" xfId="0" applyFont="1" applyFill="1" applyBorder="1" applyAlignment="1">
      <alignment horizontal="right"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9" fillId="2" borderId="14" xfId="0" applyFont="1" applyFill="1" applyBorder="1" applyAlignment="1">
      <alignment horizontal="center" vertical="center"/>
    </xf>
    <xf numFmtId="41" fontId="9" fillId="2" borderId="14" xfId="0" applyNumberFormat="1" applyFont="1" applyFill="1" applyBorder="1" applyAlignment="1">
      <alignment horizontal="center" vertical="center"/>
    </xf>
    <xf numFmtId="49" fontId="13" fillId="2" borderId="1" xfId="52" applyNumberFormat="1" applyFont="1" applyFill="1" applyBorder="1" applyAlignment="1" applyProtection="1">
      <alignment horizontal="center" vertical="center"/>
    </xf>
    <xf numFmtId="176" fontId="13" fillId="2" borderId="1" xfId="52" applyNumberFormat="1" applyFont="1" applyFill="1" applyBorder="1" applyAlignment="1" applyProtection="1">
      <alignment vertical="center"/>
    </xf>
    <xf numFmtId="41" fontId="8" fillId="2" borderId="1" xfId="0" applyNumberFormat="1" applyFont="1" applyFill="1" applyBorder="1" applyAlignment="1">
      <alignment horizontal="right" vertical="center"/>
    </xf>
    <xf numFmtId="49" fontId="13" fillId="3" borderId="1" xfId="52" applyNumberFormat="1" applyFont="1" applyFill="1" applyBorder="1" applyAlignment="1" applyProtection="1">
      <alignment horizontal="center" vertical="center"/>
    </xf>
    <xf numFmtId="176" fontId="13" fillId="3" borderId="1" xfId="52" applyNumberFormat="1" applyFont="1" applyFill="1" applyBorder="1" applyAlignment="1" applyProtection="1">
      <alignment vertical="center"/>
    </xf>
    <xf numFmtId="41" fontId="8" fillId="3" borderId="1" xfId="0" applyNumberFormat="1" applyFont="1" applyFill="1" applyBorder="1" applyAlignment="1">
      <alignment horizontal="right" vertical="center"/>
    </xf>
    <xf numFmtId="49" fontId="9" fillId="2" borderId="1" xfId="52" applyNumberFormat="1" applyFont="1" applyFill="1" applyBorder="1" applyAlignment="1" applyProtection="1">
      <alignment horizontal="center" vertical="center"/>
    </xf>
    <xf numFmtId="176" fontId="9" fillId="2" borderId="1" xfId="52" applyNumberFormat="1" applyFont="1" applyFill="1" applyBorder="1" applyAlignment="1" applyProtection="1">
      <alignment vertical="center"/>
    </xf>
    <xf numFmtId="41" fontId="27" fillId="2" borderId="1" xfId="0" applyNumberFormat="1" applyFont="1" applyFill="1" applyBorder="1" applyAlignment="1">
      <alignment horizontal="right" vertical="center"/>
    </xf>
    <xf numFmtId="41" fontId="11" fillId="2" borderId="1" xfId="0" applyNumberFormat="1" applyFont="1" applyFill="1" applyBorder="1">
      <alignment vertical="center"/>
    </xf>
    <xf numFmtId="41" fontId="11" fillId="3" borderId="1" xfId="0" applyNumberFormat="1" applyFont="1" applyFill="1" applyBorder="1">
      <alignment vertical="center"/>
    </xf>
    <xf numFmtId="41" fontId="25" fillId="2" borderId="1" xfId="0" applyNumberFormat="1" applyFont="1" applyFill="1" applyBorder="1">
      <alignment vertical="center"/>
    </xf>
    <xf numFmtId="41" fontId="25" fillId="2" borderId="1" xfId="0" applyNumberFormat="1" applyFont="1" applyFill="1" applyBorder="1">
      <alignment vertical="center"/>
    </xf>
    <xf numFmtId="0" fontId="28" fillId="2" borderId="0" xfId="0" applyFont="1" applyFill="1">
      <alignment vertical="center"/>
    </xf>
    <xf numFmtId="0" fontId="25" fillId="2" borderId="0" xfId="0" applyFont="1" applyFill="1">
      <alignment vertical="center"/>
    </xf>
    <xf numFmtId="0" fontId="29" fillId="2" borderId="0" xfId="0" applyFont="1" applyFill="1">
      <alignment vertical="center"/>
    </xf>
    <xf numFmtId="41" fontId="0" fillId="2" borderId="0" xfId="0" applyNumberFormat="1" applyFill="1">
      <alignment vertical="center"/>
    </xf>
    <xf numFmtId="0" fontId="2" fillId="2" borderId="0" xfId="0" applyFont="1" applyFill="1" applyBorder="1" applyAlignment="1">
      <alignment horizontal="left" vertical="center" wrapText="1"/>
    </xf>
    <xf numFmtId="41" fontId="6" fillId="2" borderId="0" xfId="0" applyNumberFormat="1" applyFont="1" applyFill="1" applyBorder="1" applyAlignment="1">
      <alignment vertical="center" wrapText="1"/>
    </xf>
    <xf numFmtId="0" fontId="21" fillId="2" borderId="0" xfId="0" applyFont="1" applyFill="1" applyBorder="1" applyAlignment="1">
      <alignment horizontal="center" vertical="center" wrapText="1"/>
    </xf>
    <xf numFmtId="41" fontId="21" fillId="2" borderId="0" xfId="0" applyNumberFormat="1" applyFont="1" applyFill="1" applyBorder="1" applyAlignment="1">
      <alignment horizontal="center" vertical="center" wrapText="1"/>
    </xf>
    <xf numFmtId="0" fontId="22" fillId="2" borderId="10" xfId="0" applyFont="1" applyFill="1" applyBorder="1" applyAlignment="1">
      <alignment horizontal="center" vertical="center" wrapText="1"/>
    </xf>
    <xf numFmtId="41" fontId="22" fillId="2" borderId="10" xfId="0" applyNumberFormat="1" applyFont="1" applyFill="1" applyBorder="1" applyAlignment="1">
      <alignment horizontal="center" vertical="center" wrapText="1"/>
    </xf>
    <xf numFmtId="0" fontId="22" fillId="2" borderId="11" xfId="0" applyFont="1" applyFill="1" applyBorder="1" applyAlignment="1">
      <alignment horizontal="center" vertical="center" wrapText="1"/>
    </xf>
    <xf numFmtId="41" fontId="22" fillId="2" borderId="1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41" fontId="13" fillId="2" borderId="1" xfId="0" applyNumberFormat="1" applyFont="1" applyFill="1" applyBorder="1" applyAlignment="1">
      <alignment horizontal="center" vertical="center" wrapText="1"/>
    </xf>
    <xf numFmtId="41" fontId="13" fillId="2" borderId="14"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1" fontId="13" fillId="2" borderId="14" xfId="0" applyNumberFormat="1" applyFont="1" applyFill="1" applyBorder="1" applyAlignment="1">
      <alignment horizontal="center" vertical="center" wrapText="1"/>
    </xf>
    <xf numFmtId="41" fontId="9" fillId="2" borderId="14" xfId="0" applyNumberFormat="1" applyFont="1" applyFill="1" applyBorder="1" applyAlignment="1">
      <alignment horizontal="center" vertical="center" wrapText="1"/>
    </xf>
    <xf numFmtId="0" fontId="30" fillId="2" borderId="0" xfId="0" applyFont="1" applyFill="1" applyAlignment="1">
      <alignment horizontal="left" vertical="center"/>
    </xf>
    <xf numFmtId="0" fontId="30" fillId="2" borderId="0" xfId="0" applyFont="1" applyFill="1" applyAlignment="1">
      <alignment horizontal="left" vertical="center" wrapText="1"/>
    </xf>
    <xf numFmtId="41" fontId="30" fillId="2" borderId="0" xfId="0" applyNumberFormat="1" applyFont="1" applyFill="1" applyAlignment="1">
      <alignment horizontal="left" vertical="center" wrapText="1"/>
    </xf>
    <xf numFmtId="43" fontId="31" fillId="0" borderId="10" xfId="0" applyNumberFormat="1" applyFont="1" applyBorder="1" applyAlignment="1">
      <alignment horizontal="right" vertical="center"/>
    </xf>
    <xf numFmtId="0" fontId="9" fillId="0" borderId="11" xfId="0" applyFont="1" applyBorder="1" applyAlignment="1">
      <alignment horizontal="center" vertical="center"/>
    </xf>
    <xf numFmtId="43" fontId="20" fillId="0" borderId="10" xfId="0" applyNumberFormat="1" applyFont="1" applyBorder="1" applyAlignment="1">
      <alignment horizontal="right" vertical="center"/>
    </xf>
    <xf numFmtId="0" fontId="13" fillId="0" borderId="10" xfId="0" applyFont="1" applyBorder="1" applyAlignment="1">
      <alignment vertical="center"/>
    </xf>
    <xf numFmtId="43" fontId="20" fillId="0" borderId="17" xfId="0" applyNumberFormat="1" applyFont="1" applyBorder="1" applyAlignment="1">
      <alignment horizontal="right" vertical="center"/>
    </xf>
    <xf numFmtId="0" fontId="11" fillId="0" borderId="1" xfId="0" applyFont="1" applyFill="1" applyBorder="1" applyAlignment="1">
      <alignment vertical="center"/>
    </xf>
    <xf numFmtId="43" fontId="20" fillId="0" borderId="12" xfId="0" applyNumberFormat="1" applyFont="1" applyBorder="1" applyAlignment="1">
      <alignment horizontal="right" vertical="center"/>
    </xf>
    <xf numFmtId="0" fontId="15" fillId="0" borderId="10" xfId="0" applyFont="1" applyBorder="1" applyAlignment="1">
      <alignment vertical="center" wrapText="1"/>
    </xf>
    <xf numFmtId="43" fontId="20" fillId="0" borderId="10" xfId="0" applyNumberFormat="1" applyFont="1" applyBorder="1" applyAlignment="1">
      <alignment horizontal="right" vertical="center" wrapText="1"/>
    </xf>
    <xf numFmtId="0" fontId="15" fillId="0" borderId="18" xfId="0" applyFont="1" applyBorder="1" applyAlignment="1">
      <alignment vertical="center" wrapText="1"/>
    </xf>
    <xf numFmtId="0" fontId="13" fillId="0" borderId="10" xfId="0" applyFont="1" applyBorder="1" applyAlignment="1">
      <alignment vertical="center" wrapText="1"/>
    </xf>
    <xf numFmtId="0" fontId="28" fillId="0" borderId="0" xfId="0" applyFont="1" applyFill="1" applyAlignment="1">
      <alignment vertical="center"/>
    </xf>
    <xf numFmtId="0" fontId="28" fillId="0" borderId="0" xfId="0" applyFont="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G16" sqref="G16"/>
    </sheetView>
  </sheetViews>
  <sheetFormatPr defaultColWidth="10" defaultRowHeight="13.5"/>
  <cols>
    <col min="1" max="1" width="0.25" customWidth="1"/>
    <col min="2" max="2" width="23.625" customWidth="1"/>
    <col min="3" max="3" width="17.25" customWidth="1"/>
    <col min="4" max="4" width="25.75" customWidth="1"/>
    <col min="5" max="5" width="17.125" customWidth="1"/>
    <col min="6" max="6" width="16.25" customWidth="1"/>
    <col min="7" max="7" width="15.625" customWidth="1"/>
    <col min="8" max="8" width="16.375" customWidth="1"/>
    <col min="9" max="12" width="9.75" customWidth="1"/>
  </cols>
  <sheetData>
    <row r="1" ht="16.35" customHeight="1" spans="1:2">
      <c r="A1" s="19"/>
      <c r="B1" s="2" t="s">
        <v>0</v>
      </c>
    </row>
    <row r="2" ht="16.35" customHeight="1"/>
    <row r="3" ht="40.5" customHeight="1" spans="2:8">
      <c r="B3" s="20" t="s">
        <v>1</v>
      </c>
      <c r="C3" s="20"/>
      <c r="D3" s="20"/>
      <c r="E3" s="20"/>
      <c r="F3" s="20"/>
      <c r="G3" s="20"/>
      <c r="H3" s="20"/>
    </row>
    <row r="4" ht="23.25" customHeight="1" spans="8:11">
      <c r="H4" s="59" t="s">
        <v>2</v>
      </c>
      <c r="J4" s="138"/>
      <c r="K4" s="138"/>
    </row>
    <row r="5" ht="43.15" customHeight="1" spans="2:11">
      <c r="B5" s="43" t="s">
        <v>3</v>
      </c>
      <c r="C5" s="43"/>
      <c r="D5" s="43" t="s">
        <v>4</v>
      </c>
      <c r="E5" s="43"/>
      <c r="F5" s="43"/>
      <c r="G5" s="43"/>
      <c r="H5" s="43"/>
      <c r="J5" s="138"/>
      <c r="K5" s="138"/>
    </row>
    <row r="6" ht="43.15" customHeight="1" spans="2:11">
      <c r="B6" s="60" t="s">
        <v>5</v>
      </c>
      <c r="C6" s="60" t="s">
        <v>6</v>
      </c>
      <c r="D6" s="60" t="s">
        <v>5</v>
      </c>
      <c r="E6" s="60" t="s">
        <v>7</v>
      </c>
      <c r="F6" s="43" t="s">
        <v>8</v>
      </c>
      <c r="G6" s="43" t="s">
        <v>9</v>
      </c>
      <c r="H6" s="43" t="s">
        <v>10</v>
      </c>
      <c r="J6" s="138"/>
      <c r="K6" s="138"/>
    </row>
    <row r="7" ht="24.2" customHeight="1" spans="2:11">
      <c r="B7" s="61" t="s">
        <v>11</v>
      </c>
      <c r="C7" s="127">
        <f>SUM(C8:C10)</f>
        <v>4309</v>
      </c>
      <c r="D7" s="128" t="s">
        <v>12</v>
      </c>
      <c r="E7" s="129">
        <f>SUM(F7:H7)</f>
        <v>4309</v>
      </c>
      <c r="F7" s="129">
        <v>4309</v>
      </c>
      <c r="G7" s="129">
        <v>0</v>
      </c>
      <c r="H7" s="129">
        <v>0</v>
      </c>
      <c r="J7" s="138"/>
      <c r="K7" s="138"/>
    </row>
    <row r="8" ht="23.25" customHeight="1" spans="2:11">
      <c r="B8" s="130" t="s">
        <v>13</v>
      </c>
      <c r="C8" s="131">
        <v>4309</v>
      </c>
      <c r="D8" s="132" t="s">
        <v>14</v>
      </c>
      <c r="E8" s="133"/>
      <c r="F8" s="129">
        <v>1542</v>
      </c>
      <c r="G8" s="129"/>
      <c r="H8" s="129"/>
      <c r="J8" s="138"/>
      <c r="K8" s="138"/>
    </row>
    <row r="9" ht="23.25" customHeight="1" spans="2:11">
      <c r="B9" s="130" t="s">
        <v>15</v>
      </c>
      <c r="C9" s="131">
        <v>0</v>
      </c>
      <c r="D9" s="132" t="s">
        <v>16</v>
      </c>
      <c r="E9" s="133"/>
      <c r="F9" s="129">
        <v>312</v>
      </c>
      <c r="G9" s="129"/>
      <c r="H9" s="129"/>
      <c r="J9" s="138"/>
      <c r="K9" s="138"/>
    </row>
    <row r="10" ht="23.25" customHeight="1" spans="2:11">
      <c r="B10" s="130" t="s">
        <v>17</v>
      </c>
      <c r="C10" s="131">
        <v>0</v>
      </c>
      <c r="D10" s="132" t="s">
        <v>18</v>
      </c>
      <c r="E10" s="133"/>
      <c r="F10" s="129">
        <v>14</v>
      </c>
      <c r="G10" s="129"/>
      <c r="H10" s="129"/>
      <c r="J10" s="138"/>
      <c r="K10" s="138"/>
    </row>
    <row r="11" ht="23" customHeight="1" spans="2:11">
      <c r="B11" s="130"/>
      <c r="C11" s="131"/>
      <c r="D11" s="132" t="s">
        <v>19</v>
      </c>
      <c r="E11" s="133"/>
      <c r="F11" s="129">
        <v>48</v>
      </c>
      <c r="G11" s="129"/>
      <c r="H11" s="129"/>
      <c r="J11" s="138"/>
      <c r="K11" s="138"/>
    </row>
    <row r="12" ht="23" customHeight="1" spans="2:11">
      <c r="B12" s="130"/>
      <c r="C12" s="131"/>
      <c r="D12" s="132" t="s">
        <v>20</v>
      </c>
      <c r="E12" s="133"/>
      <c r="F12" s="129">
        <v>473</v>
      </c>
      <c r="G12" s="129"/>
      <c r="H12" s="129"/>
      <c r="J12" s="138"/>
      <c r="K12" s="138"/>
    </row>
    <row r="13" ht="23" customHeight="1" spans="2:11">
      <c r="B13" s="130"/>
      <c r="C13" s="131"/>
      <c r="D13" s="132" t="s">
        <v>21</v>
      </c>
      <c r="E13" s="133"/>
      <c r="F13" s="129">
        <v>165</v>
      </c>
      <c r="G13" s="129"/>
      <c r="H13" s="129"/>
      <c r="J13" s="138"/>
      <c r="K13" s="138"/>
    </row>
    <row r="14" ht="23" customHeight="1" spans="2:11">
      <c r="B14" s="130"/>
      <c r="C14" s="131"/>
      <c r="D14" s="132" t="s">
        <v>22</v>
      </c>
      <c r="E14" s="133"/>
      <c r="F14" s="129">
        <v>522</v>
      </c>
      <c r="G14" s="129"/>
      <c r="H14" s="129"/>
      <c r="J14" s="139"/>
      <c r="K14" s="139"/>
    </row>
    <row r="15" ht="23" customHeight="1" spans="2:11">
      <c r="B15" s="130"/>
      <c r="C15" s="131"/>
      <c r="D15" s="132" t="s">
        <v>23</v>
      </c>
      <c r="E15" s="133"/>
      <c r="F15" s="129">
        <v>690</v>
      </c>
      <c r="G15" s="129"/>
      <c r="H15" s="129"/>
      <c r="J15" s="139"/>
      <c r="K15" s="139"/>
    </row>
    <row r="16" ht="23" customHeight="1" spans="2:11">
      <c r="B16" s="130"/>
      <c r="C16" s="131"/>
      <c r="D16" s="132" t="s">
        <v>24</v>
      </c>
      <c r="E16" s="133"/>
      <c r="F16" s="129">
        <v>173</v>
      </c>
      <c r="G16" s="129"/>
      <c r="H16" s="129"/>
      <c r="J16" s="139"/>
      <c r="K16" s="139"/>
    </row>
    <row r="17" ht="23" customHeight="1" spans="2:11">
      <c r="B17" s="130"/>
      <c r="C17" s="131"/>
      <c r="D17" s="132" t="s">
        <v>25</v>
      </c>
      <c r="E17" s="133"/>
      <c r="F17" s="129">
        <v>370</v>
      </c>
      <c r="G17" s="129"/>
      <c r="H17" s="129"/>
      <c r="J17" s="138"/>
      <c r="K17" s="138"/>
    </row>
    <row r="18" ht="23" customHeight="1" spans="2:11">
      <c r="B18" s="134"/>
      <c r="C18" s="135"/>
      <c r="D18" s="136"/>
      <c r="E18" s="135"/>
      <c r="F18" s="135"/>
      <c r="G18" s="135"/>
      <c r="H18" s="135"/>
      <c r="J18" s="138"/>
      <c r="K18" s="138"/>
    </row>
    <row r="19" ht="22.35" customHeight="1" spans="2:11">
      <c r="B19" s="24" t="s">
        <v>26</v>
      </c>
      <c r="C19" s="135">
        <f>SUM(C20:C22)</f>
        <v>0</v>
      </c>
      <c r="D19" s="24" t="s">
        <v>27</v>
      </c>
      <c r="E19" s="135">
        <f>SUM(F19:H19)</f>
        <v>0</v>
      </c>
      <c r="F19" s="135">
        <v>0</v>
      </c>
      <c r="G19" s="135">
        <v>0</v>
      </c>
      <c r="H19" s="135">
        <v>0</v>
      </c>
      <c r="J19" s="139"/>
      <c r="K19" s="139"/>
    </row>
    <row r="20" ht="23" customHeight="1" spans="2:11">
      <c r="B20" s="137" t="s">
        <v>28</v>
      </c>
      <c r="C20" s="135">
        <v>0</v>
      </c>
      <c r="D20" s="134"/>
      <c r="E20" s="135"/>
      <c r="F20" s="135"/>
      <c r="G20" s="135"/>
      <c r="H20" s="135"/>
      <c r="J20" s="139"/>
      <c r="K20" s="139"/>
    </row>
    <row r="21" ht="23" customHeight="1" spans="2:11">
      <c r="B21" s="137" t="s">
        <v>29</v>
      </c>
      <c r="C21" s="135">
        <v>0</v>
      </c>
      <c r="D21" s="134"/>
      <c r="E21" s="135"/>
      <c r="F21" s="135"/>
      <c r="G21" s="135"/>
      <c r="H21" s="135"/>
      <c r="J21" s="139"/>
      <c r="K21" s="139"/>
    </row>
    <row r="22" ht="23" customHeight="1" spans="2:8">
      <c r="B22" s="137" t="s">
        <v>30</v>
      </c>
      <c r="C22" s="135">
        <v>0</v>
      </c>
      <c r="D22" s="134"/>
      <c r="E22" s="135"/>
      <c r="F22" s="135"/>
      <c r="G22" s="135"/>
      <c r="H22" s="135"/>
    </row>
    <row r="23" ht="23" customHeight="1" spans="2:8">
      <c r="B23" s="134"/>
      <c r="C23" s="135"/>
      <c r="D23" s="134"/>
      <c r="E23" s="135"/>
      <c r="F23" s="135"/>
      <c r="G23" s="135"/>
      <c r="H23" s="135"/>
    </row>
    <row r="24" ht="24.2" customHeight="1" spans="2:8">
      <c r="B24" s="61" t="s">
        <v>31</v>
      </c>
      <c r="C24" s="127">
        <f>C7+C19</f>
        <v>4309</v>
      </c>
      <c r="D24" s="61" t="s">
        <v>32</v>
      </c>
      <c r="E24" s="129">
        <f>E7-E19</f>
        <v>4309</v>
      </c>
      <c r="F24" s="129"/>
      <c r="G24" s="129"/>
      <c r="H24" s="129"/>
    </row>
  </sheetData>
  <mergeCells count="3">
    <mergeCell ref="B3:H3"/>
    <mergeCell ref="B5:C5"/>
    <mergeCell ref="D5:H5"/>
  </mergeCells>
  <printOptions horizontalCentered="1"/>
  <pageMargins left="0.0780000016093254" right="0.0780000016093254" top="0.39300000667572" bottom="0.0780000016093254" header="0" footer="0"/>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zoomScale="145" zoomScaleNormal="145" workbookViewId="0">
      <selection activeCell="D24" sqref="D24"/>
    </sheetView>
  </sheetViews>
  <sheetFormatPr defaultColWidth="10" defaultRowHeight="13.5" outlineLevelCol="6"/>
  <cols>
    <col min="1" max="1" width="0.25" customWidth="1"/>
    <col min="2" max="2" width="19.625" customWidth="1"/>
    <col min="3" max="3" width="53.5" customWidth="1"/>
    <col min="4" max="4" width="16.75" customWidth="1"/>
    <col min="5" max="5" width="17.25" customWidth="1"/>
    <col min="6" max="6" width="16.25" customWidth="1"/>
    <col min="7" max="7" width="15.25" customWidth="1"/>
    <col min="8" max="8" width="9.75" customWidth="1"/>
  </cols>
  <sheetData>
    <row r="1" ht="16.35" customHeight="1" spans="1:7">
      <c r="A1" s="19"/>
      <c r="B1" s="2" t="s">
        <v>222</v>
      </c>
      <c r="C1" s="19"/>
      <c r="D1" s="19"/>
      <c r="E1" s="19"/>
      <c r="F1" s="19"/>
      <c r="G1" s="19"/>
    </row>
    <row r="2" ht="16.35" customHeight="1"/>
    <row r="3" ht="16.35" customHeight="1" spans="2:7">
      <c r="B3" s="20" t="s">
        <v>223</v>
      </c>
      <c r="C3" s="20"/>
      <c r="D3" s="20"/>
      <c r="E3" s="20"/>
      <c r="F3" s="20"/>
      <c r="G3" s="20"/>
    </row>
    <row r="4" ht="16.35" customHeight="1" spans="2:7">
      <c r="B4" s="20"/>
      <c r="C4" s="20"/>
      <c r="D4" s="20"/>
      <c r="E4" s="20"/>
      <c r="F4" s="20"/>
      <c r="G4" s="20"/>
    </row>
    <row r="5" ht="16.35" customHeight="1"/>
    <row r="6" ht="19.9" customHeight="1" spans="7:7">
      <c r="G6" s="21" t="s">
        <v>2</v>
      </c>
    </row>
    <row r="7" ht="37.9" customHeight="1" spans="2:7">
      <c r="B7" s="22" t="s">
        <v>224</v>
      </c>
      <c r="C7" s="23" t="s">
        <v>225</v>
      </c>
      <c r="D7" s="23"/>
      <c r="E7" s="24" t="s">
        <v>226</v>
      </c>
      <c r="F7" s="25"/>
      <c r="G7" s="25"/>
    </row>
    <row r="8" ht="226" customHeight="1" spans="2:7">
      <c r="B8" s="26" t="s">
        <v>227</v>
      </c>
      <c r="C8" s="27" t="s">
        <v>228</v>
      </c>
      <c r="D8" s="27"/>
      <c r="E8" s="27"/>
      <c r="F8" s="27"/>
      <c r="G8" s="27"/>
    </row>
    <row r="9" ht="23.25" customHeight="1" spans="2:7">
      <c r="B9" s="28" t="s">
        <v>229</v>
      </c>
      <c r="C9" s="29" t="s">
        <v>230</v>
      </c>
      <c r="D9" s="24" t="s">
        <v>231</v>
      </c>
      <c r="E9" s="24" t="s">
        <v>232</v>
      </c>
      <c r="F9" s="24" t="s">
        <v>233</v>
      </c>
      <c r="G9" s="24" t="s">
        <v>234</v>
      </c>
    </row>
    <row r="10" ht="18.95" customHeight="1" spans="2:7">
      <c r="B10" s="28"/>
      <c r="C10" s="30" t="s">
        <v>235</v>
      </c>
      <c r="D10" s="31" t="s">
        <v>236</v>
      </c>
      <c r="E10" s="31" t="s">
        <v>237</v>
      </c>
      <c r="F10" s="31" t="s">
        <v>238</v>
      </c>
      <c r="G10" s="31" t="s">
        <v>239</v>
      </c>
    </row>
    <row r="11" ht="18.95" customHeight="1" spans="2:7">
      <c r="B11" s="28"/>
      <c r="C11" s="30" t="s">
        <v>240</v>
      </c>
      <c r="D11" s="31" t="s">
        <v>241</v>
      </c>
      <c r="E11" s="31" t="s">
        <v>237</v>
      </c>
      <c r="F11" s="31" t="s">
        <v>238</v>
      </c>
      <c r="G11" s="31" t="s">
        <v>242</v>
      </c>
    </row>
    <row r="12" ht="18.95" customHeight="1" spans="2:7">
      <c r="B12" s="28"/>
      <c r="C12" s="30" t="s">
        <v>243</v>
      </c>
      <c r="D12" s="31" t="s">
        <v>244</v>
      </c>
      <c r="E12" s="31" t="s">
        <v>245</v>
      </c>
      <c r="F12" s="31" t="s">
        <v>238</v>
      </c>
      <c r="G12" s="31" t="s">
        <v>246</v>
      </c>
    </row>
    <row r="13" ht="18.95" customHeight="1" spans="2:7">
      <c r="B13" s="28"/>
      <c r="C13" s="30" t="s">
        <v>247</v>
      </c>
      <c r="D13" s="31" t="s">
        <v>244</v>
      </c>
      <c r="E13" s="31" t="s">
        <v>245</v>
      </c>
      <c r="F13" s="31" t="s">
        <v>238</v>
      </c>
      <c r="G13" s="31" t="s">
        <v>248</v>
      </c>
    </row>
    <row r="14" ht="18.95" customHeight="1" spans="2:7">
      <c r="B14" s="28"/>
      <c r="C14" s="30" t="s">
        <v>249</v>
      </c>
      <c r="D14" s="31" t="s">
        <v>250</v>
      </c>
      <c r="E14" s="31" t="s">
        <v>245</v>
      </c>
      <c r="F14" s="31" t="s">
        <v>238</v>
      </c>
      <c r="G14" s="31" t="s">
        <v>251</v>
      </c>
    </row>
    <row r="15" ht="18.95" customHeight="1" spans="2:7">
      <c r="B15" s="28"/>
      <c r="C15" s="30" t="s">
        <v>252</v>
      </c>
      <c r="D15" s="31" t="s">
        <v>239</v>
      </c>
      <c r="E15" s="31" t="s">
        <v>245</v>
      </c>
      <c r="F15" s="31" t="s">
        <v>238</v>
      </c>
      <c r="G15" s="31" t="s">
        <v>251</v>
      </c>
    </row>
    <row r="16" ht="18.95" customHeight="1" spans="2:7">
      <c r="B16" s="28"/>
      <c r="C16" s="30" t="s">
        <v>253</v>
      </c>
      <c r="D16" s="31" t="s">
        <v>246</v>
      </c>
      <c r="E16" s="31" t="s">
        <v>245</v>
      </c>
      <c r="F16" s="31" t="s">
        <v>254</v>
      </c>
      <c r="G16" s="31" t="s">
        <v>255</v>
      </c>
    </row>
    <row r="17" ht="18.95" customHeight="1" spans="2:7">
      <c r="B17" s="28"/>
      <c r="C17" s="30" t="s">
        <v>256</v>
      </c>
      <c r="D17" s="31" t="s">
        <v>246</v>
      </c>
      <c r="E17" s="31" t="s">
        <v>257</v>
      </c>
      <c r="F17" s="31" t="s">
        <v>258</v>
      </c>
      <c r="G17" s="31">
        <v>10.89</v>
      </c>
    </row>
    <row r="18" ht="18.95" customHeight="1" spans="2:7">
      <c r="B18" s="28"/>
      <c r="C18" s="30" t="s">
        <v>259</v>
      </c>
      <c r="D18" s="31" t="s">
        <v>239</v>
      </c>
      <c r="E18" s="31" t="s">
        <v>257</v>
      </c>
      <c r="F18" s="31" t="s">
        <v>238</v>
      </c>
      <c r="G18" s="31">
        <v>128</v>
      </c>
    </row>
    <row r="19" ht="18.95" customHeight="1" spans="2:7">
      <c r="B19" s="28"/>
      <c r="C19" s="32" t="s">
        <v>260</v>
      </c>
      <c r="D19" s="31" t="s">
        <v>246</v>
      </c>
      <c r="E19" s="31" t="s">
        <v>261</v>
      </c>
      <c r="F19" s="31" t="s">
        <v>238</v>
      </c>
      <c r="G19" s="31" t="s">
        <v>262</v>
      </c>
    </row>
    <row r="20" spans="2:7">
      <c r="B20" s="28"/>
      <c r="C20" s="33" t="s">
        <v>263</v>
      </c>
      <c r="D20" s="31" t="s">
        <v>250</v>
      </c>
      <c r="E20" s="31"/>
      <c r="F20" s="31" t="s">
        <v>264</v>
      </c>
      <c r="G20" s="31" t="s">
        <v>265</v>
      </c>
    </row>
    <row r="21" spans="2:7">
      <c r="B21" s="28"/>
      <c r="C21" s="33" t="s">
        <v>266</v>
      </c>
      <c r="D21" s="31" t="s">
        <v>267</v>
      </c>
      <c r="E21" s="31"/>
      <c r="F21" s="31" t="s">
        <v>264</v>
      </c>
      <c r="G21" s="31" t="s">
        <v>265</v>
      </c>
    </row>
    <row r="22" spans="2:7">
      <c r="B22" s="28"/>
      <c r="C22" s="33" t="s">
        <v>268</v>
      </c>
      <c r="D22" s="31" t="s">
        <v>246</v>
      </c>
      <c r="E22" s="31"/>
      <c r="F22" s="31" t="s">
        <v>264</v>
      </c>
      <c r="G22" s="31" t="s">
        <v>265</v>
      </c>
    </row>
    <row r="23" spans="2:7">
      <c r="B23" s="28"/>
      <c r="C23" s="33" t="s">
        <v>269</v>
      </c>
      <c r="D23" s="31" t="s">
        <v>239</v>
      </c>
      <c r="E23" s="31"/>
      <c r="F23" s="31" t="s">
        <v>264</v>
      </c>
      <c r="G23" s="31" t="s">
        <v>265</v>
      </c>
    </row>
    <row r="24" spans="2:7">
      <c r="B24" s="28"/>
      <c r="C24" s="33" t="s">
        <v>270</v>
      </c>
      <c r="D24" s="31" t="s">
        <v>244</v>
      </c>
      <c r="E24" s="31"/>
      <c r="F24" s="31" t="s">
        <v>264</v>
      </c>
      <c r="G24" s="31" t="s">
        <v>265</v>
      </c>
    </row>
  </sheetData>
  <mergeCells count="5">
    <mergeCell ref="C7:D7"/>
    <mergeCell ref="F7:G7"/>
    <mergeCell ref="C8:G8"/>
    <mergeCell ref="B9:B24"/>
    <mergeCell ref="B3:G4"/>
  </mergeCells>
  <printOptions horizontalCentered="1"/>
  <pageMargins left="0.0780000016093254" right="0.0780000016093254" top="0.39300000667572" bottom="0.0780000016093254" header="0" footer="0"/>
  <pageSetup paperSize="9" scale="74"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workbookViewId="0">
      <selection activeCell="B5" sqref="B5:G6"/>
    </sheetView>
  </sheetViews>
  <sheetFormatPr defaultColWidth="9" defaultRowHeight="13.5" outlineLevelCol="6"/>
  <cols>
    <col min="1" max="1" width="13.375" style="1" customWidth="1"/>
    <col min="2" max="2" width="22.75" style="1" customWidth="1"/>
    <col min="3" max="3" width="9.125" style="1" customWidth="1"/>
    <col min="4" max="4" width="10.625" style="1" customWidth="1"/>
    <col min="5" max="5" width="11" style="1" customWidth="1"/>
    <col min="6" max="6" width="13.25" style="1" customWidth="1"/>
    <col min="7" max="7" width="11.875" style="1" customWidth="1"/>
    <col min="8" max="16384" width="9" style="1"/>
  </cols>
  <sheetData>
    <row r="1" spans="1:1">
      <c r="A1" s="2" t="s">
        <v>271</v>
      </c>
    </row>
    <row r="2" ht="36.75" customHeight="1" spans="1:7">
      <c r="A2" s="3" t="s">
        <v>272</v>
      </c>
      <c r="B2" s="3"/>
      <c r="C2" s="3"/>
      <c r="D2" s="3"/>
      <c r="E2" s="3"/>
      <c r="F2" s="3"/>
      <c r="G2" s="3"/>
    </row>
    <row r="3" ht="27.75" customHeight="1" spans="1:7">
      <c r="A3" s="4" t="s">
        <v>273</v>
      </c>
      <c r="B3" s="3"/>
      <c r="C3" s="3"/>
      <c r="D3" s="3"/>
      <c r="E3" s="3"/>
      <c r="G3" s="5" t="s">
        <v>2</v>
      </c>
    </row>
    <row r="4" ht="27.75" customHeight="1" spans="1:7">
      <c r="A4" s="6" t="s">
        <v>274</v>
      </c>
      <c r="B4" s="7"/>
      <c r="C4" s="7"/>
      <c r="D4" s="7"/>
      <c r="E4" s="7" t="s">
        <v>275</v>
      </c>
      <c r="F4" s="7"/>
      <c r="G4" s="7"/>
    </row>
    <row r="5" ht="27.75" customHeight="1" spans="1:7">
      <c r="A5" s="7" t="s">
        <v>276</v>
      </c>
      <c r="B5" s="8"/>
      <c r="C5" s="9"/>
      <c r="D5" s="9"/>
      <c r="E5" s="9"/>
      <c r="F5" s="9"/>
      <c r="G5" s="10"/>
    </row>
    <row r="6" ht="27.75" customHeight="1" spans="1:7">
      <c r="A6" s="7"/>
      <c r="B6" s="11"/>
      <c r="C6" s="12"/>
      <c r="D6" s="12"/>
      <c r="E6" s="12"/>
      <c r="F6" s="12"/>
      <c r="G6" s="13"/>
    </row>
    <row r="7" ht="62.25" customHeight="1" spans="1:7">
      <c r="A7" s="7" t="s">
        <v>277</v>
      </c>
      <c r="B7" s="7"/>
      <c r="C7" s="7"/>
      <c r="D7" s="7"/>
      <c r="E7" s="7"/>
      <c r="F7" s="7"/>
      <c r="G7" s="7"/>
    </row>
    <row r="8" ht="50.25" customHeight="1" spans="1:7">
      <c r="A8" s="7" t="s">
        <v>278</v>
      </c>
      <c r="B8" s="7"/>
      <c r="C8" s="7"/>
      <c r="D8" s="7"/>
      <c r="E8" s="7"/>
      <c r="F8" s="7"/>
      <c r="G8" s="7"/>
    </row>
    <row r="9" ht="54" customHeight="1" spans="1:7">
      <c r="A9" s="7" t="s">
        <v>279</v>
      </c>
      <c r="B9" s="7"/>
      <c r="C9" s="7"/>
      <c r="D9" s="7"/>
      <c r="E9" s="7"/>
      <c r="F9" s="7"/>
      <c r="G9" s="7"/>
    </row>
    <row r="10" ht="27" customHeight="1" spans="1:7">
      <c r="A10" s="14" t="s">
        <v>229</v>
      </c>
      <c r="B10" s="7" t="s">
        <v>280</v>
      </c>
      <c r="C10" s="7" t="s">
        <v>231</v>
      </c>
      <c r="D10" s="7" t="s">
        <v>232</v>
      </c>
      <c r="E10" s="7" t="s">
        <v>233</v>
      </c>
      <c r="F10" s="15" t="s">
        <v>234</v>
      </c>
      <c r="G10" s="16"/>
    </row>
    <row r="11" ht="24.75" customHeight="1" spans="1:7">
      <c r="A11" s="14"/>
      <c r="B11" s="7"/>
      <c r="C11" s="7"/>
      <c r="D11" s="17"/>
      <c r="E11" s="18"/>
      <c r="F11" s="15"/>
      <c r="G11" s="16"/>
    </row>
    <row r="12" ht="24.75" customHeight="1" spans="1:7">
      <c r="A12" s="14"/>
      <c r="B12" s="7"/>
      <c r="C12" s="7"/>
      <c r="D12" s="17"/>
      <c r="E12" s="18"/>
      <c r="F12" s="15"/>
      <c r="G12" s="16"/>
    </row>
    <row r="13" ht="24.75" customHeight="1" spans="1:7">
      <c r="A13" s="14"/>
      <c r="B13" s="7"/>
      <c r="C13" s="7"/>
      <c r="D13" s="17"/>
      <c r="E13" s="18"/>
      <c r="F13" s="15"/>
      <c r="G13" s="16"/>
    </row>
    <row r="14" ht="24.75" customHeight="1" spans="1:7">
      <c r="A14" s="14"/>
      <c r="B14" s="7"/>
      <c r="C14" s="7"/>
      <c r="D14" s="17"/>
      <c r="E14" s="18"/>
      <c r="F14" s="15"/>
      <c r="G14" s="16"/>
    </row>
    <row r="15" ht="24.75" customHeight="1" spans="1:7">
      <c r="A15" s="14"/>
      <c r="B15" s="7"/>
      <c r="C15" s="7"/>
      <c r="D15" s="17"/>
      <c r="E15" s="18"/>
      <c r="F15" s="15"/>
      <c r="G15" s="16"/>
    </row>
    <row r="16" ht="24.75" customHeight="1" spans="1:7">
      <c r="A16" s="14"/>
      <c r="B16" s="7"/>
      <c r="C16" s="7"/>
      <c r="D16" s="17"/>
      <c r="E16" s="18"/>
      <c r="F16" s="15"/>
      <c r="G16" s="16"/>
    </row>
    <row r="17" ht="24.75" customHeight="1" spans="1:7">
      <c r="A17" s="14"/>
      <c r="B17" s="7"/>
      <c r="C17" s="7"/>
      <c r="D17" s="17"/>
      <c r="E17" s="18"/>
      <c r="F17" s="15"/>
      <c r="G17" s="16"/>
    </row>
    <row r="18" ht="24.75" customHeight="1" spans="1:7">
      <c r="A18" s="14"/>
      <c r="B18" s="7"/>
      <c r="C18" s="7"/>
      <c r="D18" s="17"/>
      <c r="E18" s="18"/>
      <c r="F18" s="15"/>
      <c r="G18" s="16"/>
    </row>
    <row r="19" ht="24.75" customHeight="1" spans="1:7">
      <c r="A19" s="14"/>
      <c r="B19" s="7"/>
      <c r="C19" s="7"/>
      <c r="D19" s="17"/>
      <c r="E19" s="18"/>
      <c r="F19" s="15"/>
      <c r="G19" s="16"/>
    </row>
    <row r="20" ht="24.75" customHeight="1" spans="1:7">
      <c r="A20" s="14"/>
      <c r="B20" s="7"/>
      <c r="C20" s="7"/>
      <c r="D20" s="17"/>
      <c r="E20" s="18"/>
      <c r="F20" s="15"/>
      <c r="G20" s="16"/>
    </row>
    <row r="21" ht="25.5" customHeight="1" spans="1:5">
      <c r="A21" s="4" t="s">
        <v>281</v>
      </c>
      <c r="E21" s="4" t="s">
        <v>282</v>
      </c>
    </row>
  </sheetData>
  <mergeCells count="20">
    <mergeCell ref="A2:G2"/>
    <mergeCell ref="B4:D4"/>
    <mergeCell ref="F4:G4"/>
    <mergeCell ref="B7:G7"/>
    <mergeCell ref="B8:G8"/>
    <mergeCell ref="B9:G9"/>
    <mergeCell ref="F10:G10"/>
    <mergeCell ref="F11:G11"/>
    <mergeCell ref="F12:G12"/>
    <mergeCell ref="F13:G13"/>
    <mergeCell ref="F14:G14"/>
    <mergeCell ref="F15:G15"/>
    <mergeCell ref="F16:G16"/>
    <mergeCell ref="F17:G17"/>
    <mergeCell ref="F18:G18"/>
    <mergeCell ref="F19:G19"/>
    <mergeCell ref="F20:G20"/>
    <mergeCell ref="A5:A6"/>
    <mergeCell ref="A10:A20"/>
    <mergeCell ref="B5:G6"/>
  </mergeCells>
  <pageMargins left="0.7" right="0.7" top="0.75" bottom="0.75" header="0.3" footer="0.3"/>
  <pageSetup paperSize="9" scale="97"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workbookViewId="0">
      <selection activeCell="B5" sqref="B5:G6"/>
    </sheetView>
  </sheetViews>
  <sheetFormatPr defaultColWidth="9" defaultRowHeight="13.5" outlineLevelCol="6"/>
  <cols>
    <col min="1" max="1" width="13.375" style="1" customWidth="1"/>
    <col min="2" max="2" width="25.625" style="1" customWidth="1"/>
    <col min="3" max="3" width="11.25" style="1" customWidth="1"/>
    <col min="4" max="4" width="11.75" style="1" customWidth="1"/>
    <col min="5" max="5" width="12.5" style="1" customWidth="1"/>
    <col min="6" max="6" width="13.25" style="1" customWidth="1"/>
    <col min="7" max="7" width="11.875" style="1" customWidth="1"/>
    <col min="8" max="16384" width="9" style="1"/>
  </cols>
  <sheetData>
    <row r="1" spans="1:1">
      <c r="A1" s="2" t="s">
        <v>283</v>
      </c>
    </row>
    <row r="2" ht="43.5" customHeight="1" spans="1:7">
      <c r="A2" s="3" t="s">
        <v>284</v>
      </c>
      <c r="B2" s="3"/>
      <c r="C2" s="3"/>
      <c r="D2" s="3"/>
      <c r="E2" s="3"/>
      <c r="F2" s="3"/>
      <c r="G2" s="3"/>
    </row>
    <row r="3" ht="27.75" customHeight="1" spans="1:7">
      <c r="A3" s="4" t="s">
        <v>273</v>
      </c>
      <c r="B3" s="3"/>
      <c r="C3" s="3"/>
      <c r="D3" s="3"/>
      <c r="E3" s="3"/>
      <c r="G3" s="5" t="s">
        <v>2</v>
      </c>
    </row>
    <row r="4" ht="32.1" customHeight="1" spans="1:7">
      <c r="A4" s="6" t="s">
        <v>274</v>
      </c>
      <c r="B4" s="7"/>
      <c r="C4" s="7"/>
      <c r="D4" s="7"/>
      <c r="E4" s="7" t="s">
        <v>275</v>
      </c>
      <c r="F4" s="7"/>
      <c r="G4" s="7"/>
    </row>
    <row r="5" ht="32.1" customHeight="1" spans="1:7">
      <c r="A5" s="7" t="s">
        <v>276</v>
      </c>
      <c r="B5" s="8"/>
      <c r="C5" s="9"/>
      <c r="D5" s="9"/>
      <c r="E5" s="9"/>
      <c r="F5" s="9"/>
      <c r="G5" s="10"/>
    </row>
    <row r="6" ht="32.1" customHeight="1" spans="1:7">
      <c r="A6" s="7"/>
      <c r="B6" s="11"/>
      <c r="C6" s="12"/>
      <c r="D6" s="12"/>
      <c r="E6" s="12"/>
      <c r="F6" s="12"/>
      <c r="G6" s="13"/>
    </row>
    <row r="7" ht="32.1" customHeight="1" spans="1:7">
      <c r="A7" s="7" t="s">
        <v>277</v>
      </c>
      <c r="B7" s="7"/>
      <c r="C7" s="7"/>
      <c r="D7" s="7"/>
      <c r="E7" s="7"/>
      <c r="F7" s="7"/>
      <c r="G7" s="7"/>
    </row>
    <row r="8" ht="32.1" customHeight="1" spans="1:7">
      <c r="A8" s="7" t="s">
        <v>278</v>
      </c>
      <c r="B8" s="7"/>
      <c r="C8" s="7"/>
      <c r="D8" s="7"/>
      <c r="E8" s="7"/>
      <c r="F8" s="7"/>
      <c r="G8" s="7"/>
    </row>
    <row r="9" ht="32.1" customHeight="1" spans="1:7">
      <c r="A9" s="7" t="s">
        <v>279</v>
      </c>
      <c r="B9" s="7"/>
      <c r="C9" s="7"/>
      <c r="D9" s="7"/>
      <c r="E9" s="7"/>
      <c r="F9" s="7"/>
      <c r="G9" s="7"/>
    </row>
    <row r="10" ht="32.1" customHeight="1" spans="1:7">
      <c r="A10" s="14" t="s">
        <v>229</v>
      </c>
      <c r="B10" s="7" t="s">
        <v>280</v>
      </c>
      <c r="C10" s="7" t="s">
        <v>231</v>
      </c>
      <c r="D10" s="7" t="s">
        <v>232</v>
      </c>
      <c r="E10" s="7" t="s">
        <v>233</v>
      </c>
      <c r="F10" s="15" t="s">
        <v>234</v>
      </c>
      <c r="G10" s="16"/>
    </row>
    <row r="11" ht="32.1" customHeight="1" spans="1:7">
      <c r="A11" s="14"/>
      <c r="B11" s="7"/>
      <c r="C11" s="7"/>
      <c r="D11" s="7"/>
      <c r="E11" s="7"/>
      <c r="F11" s="15"/>
      <c r="G11" s="16"/>
    </row>
    <row r="12" ht="32.1" customHeight="1" spans="1:7">
      <c r="A12" s="14"/>
      <c r="B12" s="7"/>
      <c r="C12" s="7"/>
      <c r="D12" s="7"/>
      <c r="E12" s="7"/>
      <c r="F12" s="15"/>
      <c r="G12" s="16"/>
    </row>
    <row r="13" ht="32.1" customHeight="1" spans="1:7">
      <c r="A13" s="14"/>
      <c r="B13" s="7"/>
      <c r="C13" s="7"/>
      <c r="D13" s="7"/>
      <c r="E13" s="7"/>
      <c r="F13" s="15"/>
      <c r="G13" s="16"/>
    </row>
    <row r="14" ht="32.1" customHeight="1" spans="1:7">
      <c r="A14" s="14"/>
      <c r="B14" s="7"/>
      <c r="C14" s="7"/>
      <c r="D14" s="17"/>
      <c r="E14" s="18"/>
      <c r="F14" s="15"/>
      <c r="G14" s="16"/>
    </row>
    <row r="15" ht="32.1" customHeight="1" spans="1:7">
      <c r="A15" s="14"/>
      <c r="B15" s="7"/>
      <c r="C15" s="7"/>
      <c r="D15" s="17"/>
      <c r="E15" s="18"/>
      <c r="F15" s="15"/>
      <c r="G15" s="16"/>
    </row>
    <row r="16" ht="32.1" customHeight="1" spans="1:7">
      <c r="A16" s="14"/>
      <c r="B16" s="7"/>
      <c r="C16" s="7"/>
      <c r="D16" s="17"/>
      <c r="E16" s="18"/>
      <c r="F16" s="15"/>
      <c r="G16" s="16"/>
    </row>
    <row r="17" ht="32.1" customHeight="1" spans="1:7">
      <c r="A17" s="14"/>
      <c r="B17" s="7"/>
      <c r="C17" s="7"/>
      <c r="D17" s="17"/>
      <c r="E17" s="18"/>
      <c r="F17" s="15"/>
      <c r="G17" s="16"/>
    </row>
    <row r="18" ht="32.1" customHeight="1" spans="1:7">
      <c r="A18" s="14"/>
      <c r="B18" s="7"/>
      <c r="C18" s="7"/>
      <c r="D18" s="17"/>
      <c r="E18" s="18"/>
      <c r="F18" s="15"/>
      <c r="G18" s="16"/>
    </row>
    <row r="19" ht="32.1" customHeight="1" spans="1:7">
      <c r="A19" s="14"/>
      <c r="B19" s="7"/>
      <c r="C19" s="7"/>
      <c r="D19" s="17"/>
      <c r="E19" s="18"/>
      <c r="F19" s="15"/>
      <c r="G19" s="16"/>
    </row>
    <row r="20" ht="32.1" customHeight="1" spans="1:7">
      <c r="A20" s="14"/>
      <c r="B20" s="7"/>
      <c r="C20" s="7"/>
      <c r="D20" s="17"/>
      <c r="E20" s="18"/>
      <c r="F20" s="15"/>
      <c r="G20" s="16"/>
    </row>
    <row r="21" ht="32.1" customHeight="1" spans="1:7">
      <c r="A21" s="14"/>
      <c r="B21" s="7"/>
      <c r="C21" s="7"/>
      <c r="D21" s="17"/>
      <c r="E21" s="18"/>
      <c r="F21" s="15"/>
      <c r="G21" s="16"/>
    </row>
    <row r="22" ht="32.1" customHeight="1" spans="1:7">
      <c r="A22" s="14"/>
      <c r="B22" s="7"/>
      <c r="C22" s="7"/>
      <c r="D22" s="17"/>
      <c r="E22" s="18"/>
      <c r="F22" s="15"/>
      <c r="G22" s="16"/>
    </row>
    <row r="23" ht="32.1" customHeight="1" spans="1:7">
      <c r="A23" s="14"/>
      <c r="B23" s="7"/>
      <c r="C23" s="7"/>
      <c r="D23" s="17"/>
      <c r="E23" s="18"/>
      <c r="F23" s="15"/>
      <c r="G23" s="16"/>
    </row>
    <row r="24" ht="25.5" customHeight="1" spans="1:5">
      <c r="A24" s="4" t="s">
        <v>281</v>
      </c>
      <c r="E24" s="4" t="s">
        <v>282</v>
      </c>
    </row>
  </sheetData>
  <mergeCells count="23">
    <mergeCell ref="A2:G2"/>
    <mergeCell ref="B4:D4"/>
    <mergeCell ref="F4:G4"/>
    <mergeCell ref="B7:G7"/>
    <mergeCell ref="B8:G8"/>
    <mergeCell ref="B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A5:A6"/>
    <mergeCell ref="A10:A23"/>
    <mergeCell ref="B5:G6"/>
  </mergeCells>
  <pageMargins left="0.7" right="0.7" top="0.75" bottom="0.75" header="0.3" footer="0.3"/>
  <pageSetup paperSize="9" scale="8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8"/>
  <sheetViews>
    <sheetView zoomScale="85" zoomScaleNormal="85" workbookViewId="0">
      <selection activeCell="E12" sqref="E12"/>
    </sheetView>
  </sheetViews>
  <sheetFormatPr defaultColWidth="10" defaultRowHeight="13.5" outlineLevelCol="6"/>
  <cols>
    <col min="1" max="1" width="0.125" style="58" customWidth="1"/>
    <col min="2" max="2" width="17.875" style="58" customWidth="1"/>
    <col min="3" max="3" width="40.75" style="58" customWidth="1"/>
    <col min="4" max="4" width="22.25" style="109" customWidth="1"/>
    <col min="5" max="5" width="13.125" style="58" customWidth="1"/>
    <col min="6" max="6" width="13.375" style="58" customWidth="1"/>
    <col min="7" max="7" width="9.75" style="58" hidden="1" customWidth="1"/>
    <col min="8" max="16384" width="10" style="58"/>
  </cols>
  <sheetData>
    <row r="1" ht="16.35" customHeight="1" spans="1:6">
      <c r="A1" s="84"/>
      <c r="B1" s="110" t="s">
        <v>33</v>
      </c>
      <c r="C1" s="110"/>
      <c r="D1" s="111"/>
      <c r="E1" s="84"/>
      <c r="F1" s="84"/>
    </row>
    <row r="2" ht="16.35" customHeight="1"/>
    <row r="3" ht="16.35" customHeight="1" spans="2:6">
      <c r="B3" s="112" t="s">
        <v>34</v>
      </c>
      <c r="C3" s="112"/>
      <c r="D3" s="113"/>
      <c r="E3" s="112"/>
      <c r="F3" s="112"/>
    </row>
    <row r="4" ht="16.35" customHeight="1" spans="2:6">
      <c r="B4" s="112"/>
      <c r="C4" s="112"/>
      <c r="D4" s="113"/>
      <c r="E4" s="112"/>
      <c r="F4" s="112"/>
    </row>
    <row r="5" ht="16.35" customHeight="1" spans="2:6">
      <c r="B5" s="84"/>
      <c r="C5" s="84"/>
      <c r="D5" s="111"/>
      <c r="E5" s="84"/>
      <c r="F5" s="84"/>
    </row>
    <row r="6" ht="20.65" customHeight="1" spans="2:6">
      <c r="B6" s="84"/>
      <c r="C6" s="84"/>
      <c r="D6" s="111"/>
      <c r="E6" s="84"/>
      <c r="F6" s="88" t="s">
        <v>2</v>
      </c>
    </row>
    <row r="7" ht="34.5" customHeight="1" spans="2:6">
      <c r="B7" s="114" t="s">
        <v>35</v>
      </c>
      <c r="C7" s="114"/>
      <c r="D7" s="115" t="s">
        <v>36</v>
      </c>
      <c r="E7" s="114"/>
      <c r="F7" s="114"/>
    </row>
    <row r="8" ht="29.25" customHeight="1" spans="2:6">
      <c r="B8" s="116" t="s">
        <v>37</v>
      </c>
      <c r="C8" s="116" t="s">
        <v>38</v>
      </c>
      <c r="D8" s="117" t="s">
        <v>39</v>
      </c>
      <c r="E8" s="116" t="s">
        <v>40</v>
      </c>
      <c r="F8" s="116" t="s">
        <v>41</v>
      </c>
    </row>
    <row r="9" s="80" customFormat="1" ht="22" customHeight="1" spans="2:6">
      <c r="B9" s="118">
        <v>201</v>
      </c>
      <c r="C9" s="118" t="s">
        <v>14</v>
      </c>
      <c r="D9" s="119">
        <f>D10+D12+D15+D17+D19+D21</f>
        <v>1542</v>
      </c>
      <c r="E9" s="120">
        <f>E10+E12+E15+E17+E19+E21</f>
        <v>1223</v>
      </c>
      <c r="F9" s="120">
        <f>F10+F12+F15+F17+F19+F21</f>
        <v>319</v>
      </c>
    </row>
    <row r="10" s="80" customFormat="1" ht="22" customHeight="1" spans="2:6">
      <c r="B10" s="118">
        <v>20101</v>
      </c>
      <c r="C10" s="118" t="s">
        <v>42</v>
      </c>
      <c r="D10" s="119">
        <f>SUM(D11)</f>
        <v>38</v>
      </c>
      <c r="E10" s="120">
        <f>SUM(E11)</f>
        <v>38</v>
      </c>
      <c r="F10" s="120">
        <f>SUM(F11)</f>
        <v>0</v>
      </c>
    </row>
    <row r="11" s="106" customFormat="1" ht="22" customHeight="1" spans="2:7">
      <c r="B11" s="121">
        <v>2010101</v>
      </c>
      <c r="C11" s="121" t="s">
        <v>43</v>
      </c>
      <c r="D11" s="119">
        <v>38</v>
      </c>
      <c r="E11" s="122">
        <v>38</v>
      </c>
      <c r="F11" s="122">
        <f>D11-E11</f>
        <v>0</v>
      </c>
      <c r="G11" s="106" t="e">
        <f>#REF!</f>
        <v>#REF!</v>
      </c>
    </row>
    <row r="12" s="107" customFormat="1" ht="22" customHeight="1" spans="2:6">
      <c r="B12" s="118">
        <v>20103</v>
      </c>
      <c r="C12" s="118" t="s">
        <v>44</v>
      </c>
      <c r="D12" s="119">
        <f>SUM(D13:D14)</f>
        <v>1128</v>
      </c>
      <c r="E12" s="122">
        <f>SUM(E13:E14)</f>
        <v>1128</v>
      </c>
      <c r="F12" s="122">
        <f>SUM(F13:F14)</f>
        <v>0</v>
      </c>
    </row>
    <row r="13" s="106" customFormat="1" ht="22" customHeight="1" spans="2:7">
      <c r="B13" s="121">
        <v>2010301</v>
      </c>
      <c r="C13" s="121" t="s">
        <v>43</v>
      </c>
      <c r="D13" s="119">
        <v>1098</v>
      </c>
      <c r="E13" s="122">
        <v>1098</v>
      </c>
      <c r="F13" s="122">
        <f>D13-E13</f>
        <v>0</v>
      </c>
      <c r="G13" s="106" t="e">
        <f>#REF!</f>
        <v>#REF!</v>
      </c>
    </row>
    <row r="14" s="106" customFormat="1" ht="22" customHeight="1" spans="2:7">
      <c r="B14" s="121">
        <v>2010350</v>
      </c>
      <c r="C14" s="121" t="s">
        <v>45</v>
      </c>
      <c r="D14" s="119">
        <v>30</v>
      </c>
      <c r="E14" s="122">
        <v>30</v>
      </c>
      <c r="F14" s="122">
        <f>D14-E14</f>
        <v>0</v>
      </c>
      <c r="G14" s="106" t="e">
        <f>#REF!</f>
        <v>#REF!</v>
      </c>
    </row>
    <row r="15" s="108" customFormat="1" ht="22" customHeight="1" spans="2:6">
      <c r="B15" s="118">
        <v>20111</v>
      </c>
      <c r="C15" s="118" t="s">
        <v>46</v>
      </c>
      <c r="D15" s="119">
        <f t="shared" ref="D15:D19" si="0">SUM(D16)</f>
        <v>5</v>
      </c>
      <c r="E15" s="122">
        <f>SUM(E16)</f>
        <v>0</v>
      </c>
      <c r="F15" s="122">
        <f>SUM(F16)</f>
        <v>5</v>
      </c>
    </row>
    <row r="16" s="106" customFormat="1" ht="22" customHeight="1" spans="2:7">
      <c r="B16" s="121">
        <v>2011105</v>
      </c>
      <c r="C16" s="121" t="s">
        <v>47</v>
      </c>
      <c r="D16" s="119">
        <v>5</v>
      </c>
      <c r="E16" s="122"/>
      <c r="F16" s="122">
        <f>D16-E16</f>
        <v>5</v>
      </c>
      <c r="G16" s="106" t="e">
        <f>#REF!</f>
        <v>#REF!</v>
      </c>
    </row>
    <row r="17" s="108" customFormat="1" ht="22" customHeight="1" spans="2:6">
      <c r="B17" s="118">
        <v>20131</v>
      </c>
      <c r="C17" s="118" t="s">
        <v>48</v>
      </c>
      <c r="D17" s="119">
        <f t="shared" si="0"/>
        <v>57</v>
      </c>
      <c r="E17" s="122">
        <f>SUM(E18)</f>
        <v>57</v>
      </c>
      <c r="F17" s="122">
        <f>SUM(F18)</f>
        <v>0</v>
      </c>
    </row>
    <row r="18" s="106" customFormat="1" ht="22" customHeight="1" spans="2:7">
      <c r="B18" s="121">
        <v>2013101</v>
      </c>
      <c r="C18" s="121" t="s">
        <v>43</v>
      </c>
      <c r="D18" s="119">
        <v>57</v>
      </c>
      <c r="E18" s="122">
        <v>57</v>
      </c>
      <c r="F18" s="122">
        <f>D18-E18</f>
        <v>0</v>
      </c>
      <c r="G18" s="106" t="e">
        <f>#REF!</f>
        <v>#REF!</v>
      </c>
    </row>
    <row r="19" s="108" customFormat="1" ht="22" customHeight="1" spans="2:6">
      <c r="B19" s="118">
        <v>20138</v>
      </c>
      <c r="C19" s="118" t="s">
        <v>49</v>
      </c>
      <c r="D19" s="119">
        <f t="shared" si="0"/>
        <v>5</v>
      </c>
      <c r="E19" s="122">
        <f>SUM(E20)</f>
        <v>0</v>
      </c>
      <c r="F19" s="122">
        <f>SUM(F20)</f>
        <v>5</v>
      </c>
    </row>
    <row r="20" s="106" customFormat="1" ht="22" customHeight="1" spans="2:7">
      <c r="B20" s="121">
        <v>2013899</v>
      </c>
      <c r="C20" s="121" t="s">
        <v>50</v>
      </c>
      <c r="D20" s="119">
        <v>5</v>
      </c>
      <c r="E20" s="122"/>
      <c r="F20" s="122">
        <f>D20-E20</f>
        <v>5</v>
      </c>
      <c r="G20" s="106" t="e">
        <f>#REF!</f>
        <v>#REF!</v>
      </c>
    </row>
    <row r="21" s="108" customFormat="1" ht="22" customHeight="1" spans="2:6">
      <c r="B21" s="118">
        <v>20199</v>
      </c>
      <c r="C21" s="118" t="s">
        <v>51</v>
      </c>
      <c r="D21" s="119">
        <f t="shared" ref="D21:D26" si="1">SUM(D22)</f>
        <v>309</v>
      </c>
      <c r="E21" s="122">
        <f>SUM(E22)</f>
        <v>0</v>
      </c>
      <c r="F21" s="122">
        <f>SUM(F22)</f>
        <v>309</v>
      </c>
    </row>
    <row r="22" s="106" customFormat="1" ht="22" customHeight="1" spans="2:7">
      <c r="B22" s="121">
        <v>2019999</v>
      </c>
      <c r="C22" s="121" t="s">
        <v>51</v>
      </c>
      <c r="D22" s="119">
        <v>309</v>
      </c>
      <c r="E22" s="122"/>
      <c r="F22" s="122">
        <f>D22-E22</f>
        <v>309</v>
      </c>
      <c r="G22" s="106" t="e">
        <f>#REF!</f>
        <v>#REF!</v>
      </c>
    </row>
    <row r="23" s="108" customFormat="1" ht="22" customHeight="1" spans="2:6">
      <c r="B23" s="118">
        <v>204</v>
      </c>
      <c r="C23" s="118" t="s">
        <v>16</v>
      </c>
      <c r="D23" s="119">
        <f>D24+D26</f>
        <v>312</v>
      </c>
      <c r="E23" s="122">
        <f>E24+E26</f>
        <v>0</v>
      </c>
      <c r="F23" s="122">
        <f>F24+F26</f>
        <v>312</v>
      </c>
    </row>
    <row r="24" s="108" customFormat="1" ht="22" customHeight="1" spans="2:6">
      <c r="B24" s="118">
        <v>20402</v>
      </c>
      <c r="C24" s="118" t="s">
        <v>52</v>
      </c>
      <c r="D24" s="119">
        <f t="shared" si="1"/>
        <v>305</v>
      </c>
      <c r="E24" s="122">
        <f>SUM(E25)</f>
        <v>0</v>
      </c>
      <c r="F24" s="122">
        <f>SUM(F25)</f>
        <v>305</v>
      </c>
    </row>
    <row r="25" s="106" customFormat="1" ht="22" customHeight="1" spans="2:7">
      <c r="B25" s="121">
        <v>2040299</v>
      </c>
      <c r="C25" s="121" t="s">
        <v>53</v>
      </c>
      <c r="D25" s="119">
        <v>305</v>
      </c>
      <c r="E25" s="122"/>
      <c r="F25" s="122">
        <f>D25-E25</f>
        <v>305</v>
      </c>
      <c r="G25" s="106" t="e">
        <f>#REF!</f>
        <v>#REF!</v>
      </c>
    </row>
    <row r="26" s="108" customFormat="1" ht="22" customHeight="1" spans="2:6">
      <c r="B26" s="118">
        <v>20499</v>
      </c>
      <c r="C26" s="118" t="s">
        <v>54</v>
      </c>
      <c r="D26" s="119">
        <f t="shared" si="1"/>
        <v>7</v>
      </c>
      <c r="E26" s="122">
        <f>SUM(E27)</f>
        <v>0</v>
      </c>
      <c r="F26" s="122">
        <f>SUM(F27)</f>
        <v>7</v>
      </c>
    </row>
    <row r="27" s="106" customFormat="1" ht="22" customHeight="1" spans="2:7">
      <c r="B27" s="121">
        <v>2049999</v>
      </c>
      <c r="C27" s="121" t="s">
        <v>54</v>
      </c>
      <c r="D27" s="119">
        <v>7</v>
      </c>
      <c r="E27" s="122"/>
      <c r="F27" s="122">
        <f>D27-E27</f>
        <v>7</v>
      </c>
      <c r="G27" s="106" t="e">
        <f>#REF!</f>
        <v>#REF!</v>
      </c>
    </row>
    <row r="28" s="108" customFormat="1" ht="22" customHeight="1" spans="2:6">
      <c r="B28" s="118">
        <v>205</v>
      </c>
      <c r="C28" s="118" t="s">
        <v>18</v>
      </c>
      <c r="D28" s="119">
        <f>D29</f>
        <v>14</v>
      </c>
      <c r="E28" s="122">
        <f>E29</f>
        <v>0</v>
      </c>
      <c r="F28" s="122">
        <f>F29</f>
        <v>14</v>
      </c>
    </row>
    <row r="29" s="108" customFormat="1" ht="22" customHeight="1" spans="2:6">
      <c r="B29" s="118">
        <v>20599</v>
      </c>
      <c r="C29" s="118" t="s">
        <v>55</v>
      </c>
      <c r="D29" s="119">
        <f>SUM(D30)</f>
        <v>14</v>
      </c>
      <c r="E29" s="122">
        <f>SUM(E30)</f>
        <v>0</v>
      </c>
      <c r="F29" s="122">
        <f>SUM(F30)</f>
        <v>14</v>
      </c>
    </row>
    <row r="30" s="106" customFormat="1" ht="22" customHeight="1" spans="2:7">
      <c r="B30" s="121">
        <v>2059999</v>
      </c>
      <c r="C30" s="121" t="s">
        <v>55</v>
      </c>
      <c r="D30" s="119">
        <v>14</v>
      </c>
      <c r="E30" s="122"/>
      <c r="F30" s="122">
        <f>D30-E30</f>
        <v>14</v>
      </c>
      <c r="G30" s="106" t="e">
        <f>#REF!</f>
        <v>#REF!</v>
      </c>
    </row>
    <row r="31" s="108" customFormat="1" ht="22" customHeight="1" spans="2:6">
      <c r="B31" s="118">
        <v>207</v>
      </c>
      <c r="C31" s="118" t="s">
        <v>19</v>
      </c>
      <c r="D31" s="119">
        <f>D32</f>
        <v>48</v>
      </c>
      <c r="E31" s="122">
        <f>E32</f>
        <v>44</v>
      </c>
      <c r="F31" s="122">
        <f>F32</f>
        <v>4</v>
      </c>
    </row>
    <row r="32" s="108" customFormat="1" ht="22" customHeight="1" spans="2:6">
      <c r="B32" s="118">
        <v>20701</v>
      </c>
      <c r="C32" s="118" t="s">
        <v>56</v>
      </c>
      <c r="D32" s="119">
        <f>SUM(D33:D34)</f>
        <v>48</v>
      </c>
      <c r="E32" s="122">
        <f>SUM(E33:E34)</f>
        <v>44</v>
      </c>
      <c r="F32" s="122">
        <f>SUM(F33:F34)</f>
        <v>4</v>
      </c>
    </row>
    <row r="33" s="106" customFormat="1" ht="22" customHeight="1" spans="2:6">
      <c r="B33" s="121">
        <v>2070109</v>
      </c>
      <c r="C33" s="121" t="s">
        <v>57</v>
      </c>
      <c r="D33" s="119">
        <v>44</v>
      </c>
      <c r="E33" s="122">
        <v>44</v>
      </c>
      <c r="F33" s="122">
        <f>D33-E33</f>
        <v>0</v>
      </c>
    </row>
    <row r="34" s="106" customFormat="1" ht="22" customHeight="1" spans="2:7">
      <c r="B34" s="121">
        <v>2070199</v>
      </c>
      <c r="C34" s="121" t="s">
        <v>58</v>
      </c>
      <c r="D34" s="119">
        <v>4</v>
      </c>
      <c r="E34" s="122"/>
      <c r="F34" s="122">
        <f>D34-E34</f>
        <v>4</v>
      </c>
      <c r="G34" s="106" t="e">
        <f>#REF!</f>
        <v>#REF!</v>
      </c>
    </row>
    <row r="35" s="108" customFormat="1" ht="22" customHeight="1" spans="2:6">
      <c r="B35" s="118">
        <v>208</v>
      </c>
      <c r="C35" s="118" t="s">
        <v>20</v>
      </c>
      <c r="D35" s="119">
        <f>D36+D38+D42</f>
        <v>473</v>
      </c>
      <c r="E35" s="122">
        <f>E36+E38+E42</f>
        <v>473</v>
      </c>
      <c r="F35" s="122">
        <f>F36+F38+F42</f>
        <v>0</v>
      </c>
    </row>
    <row r="36" s="108" customFormat="1" ht="22" customHeight="1" spans="2:6">
      <c r="B36" s="118">
        <v>20801</v>
      </c>
      <c r="C36" s="118" t="s">
        <v>59</v>
      </c>
      <c r="D36" s="119">
        <f>SUM(D37)</f>
        <v>140</v>
      </c>
      <c r="E36" s="122">
        <f>SUM(E37)</f>
        <v>140</v>
      </c>
      <c r="F36" s="122">
        <f>SUM(F37)</f>
        <v>0</v>
      </c>
    </row>
    <row r="37" s="106" customFormat="1" ht="22" customHeight="1" spans="2:7">
      <c r="B37" s="121">
        <v>2080109</v>
      </c>
      <c r="C37" s="121" t="s">
        <v>60</v>
      </c>
      <c r="D37" s="119">
        <v>140</v>
      </c>
      <c r="E37" s="122">
        <v>140</v>
      </c>
      <c r="F37" s="122">
        <f>D37-E37</f>
        <v>0</v>
      </c>
      <c r="G37" s="106" t="e">
        <f>#REF!</f>
        <v>#REF!</v>
      </c>
    </row>
    <row r="38" s="108" customFormat="1" ht="22" customHeight="1" spans="2:6">
      <c r="B38" s="118">
        <v>20805</v>
      </c>
      <c r="C38" s="118" t="s">
        <v>61</v>
      </c>
      <c r="D38" s="119">
        <f>SUM(D39:D41)</f>
        <v>305</v>
      </c>
      <c r="E38" s="122">
        <f>SUM(E39:E41)</f>
        <v>305</v>
      </c>
      <c r="F38" s="122">
        <f>SUM(F39:F41)</f>
        <v>0</v>
      </c>
    </row>
    <row r="39" s="106" customFormat="1" ht="22" customHeight="1" spans="2:7">
      <c r="B39" s="121">
        <v>2080505</v>
      </c>
      <c r="C39" s="121" t="s">
        <v>62</v>
      </c>
      <c r="D39" s="119">
        <v>93</v>
      </c>
      <c r="E39" s="122">
        <v>93</v>
      </c>
      <c r="F39" s="122">
        <f>D39-E39</f>
        <v>0</v>
      </c>
      <c r="G39" s="106" t="e">
        <f>#REF!</f>
        <v>#REF!</v>
      </c>
    </row>
    <row r="40" s="106" customFormat="1" ht="22" customHeight="1" spans="2:7">
      <c r="B40" s="121">
        <v>2080506</v>
      </c>
      <c r="C40" s="121" t="s">
        <v>63</v>
      </c>
      <c r="D40" s="119">
        <v>47</v>
      </c>
      <c r="E40" s="122">
        <v>47</v>
      </c>
      <c r="F40" s="122">
        <f>D40-E40</f>
        <v>0</v>
      </c>
      <c r="G40" s="106" t="e">
        <f>#REF!</f>
        <v>#REF!</v>
      </c>
    </row>
    <row r="41" s="106" customFormat="1" ht="22" customHeight="1" spans="2:7">
      <c r="B41" s="121">
        <v>2080599</v>
      </c>
      <c r="C41" s="121" t="s">
        <v>64</v>
      </c>
      <c r="D41" s="119">
        <v>165</v>
      </c>
      <c r="E41" s="122">
        <v>165</v>
      </c>
      <c r="F41" s="122">
        <f>D41-E41</f>
        <v>0</v>
      </c>
      <c r="G41" s="106" t="e">
        <f>#REF!</f>
        <v>#REF!</v>
      </c>
    </row>
    <row r="42" s="108" customFormat="1" ht="22" customHeight="1" spans="2:6">
      <c r="B42" s="118">
        <v>20828</v>
      </c>
      <c r="C42" s="118" t="s">
        <v>65</v>
      </c>
      <c r="D42" s="119">
        <f>SUM(D43)</f>
        <v>28</v>
      </c>
      <c r="E42" s="122">
        <f>SUM(E43)</f>
        <v>28</v>
      </c>
      <c r="F42" s="122">
        <f>SUM(F43)</f>
        <v>0</v>
      </c>
    </row>
    <row r="43" s="106" customFormat="1" ht="22" customHeight="1" spans="2:7">
      <c r="B43" s="121">
        <v>2082850</v>
      </c>
      <c r="C43" s="121" t="s">
        <v>45</v>
      </c>
      <c r="D43" s="119">
        <v>28</v>
      </c>
      <c r="E43" s="122">
        <v>28</v>
      </c>
      <c r="F43" s="122">
        <f>D43-E43</f>
        <v>0</v>
      </c>
      <c r="G43" s="106" t="e">
        <f>#REF!</f>
        <v>#REF!</v>
      </c>
    </row>
    <row r="44" s="108" customFormat="1" ht="22" customHeight="1" spans="2:6">
      <c r="B44" s="118">
        <v>210</v>
      </c>
      <c r="C44" s="118" t="s">
        <v>21</v>
      </c>
      <c r="D44" s="119">
        <f>D45+D47+D50</f>
        <v>165</v>
      </c>
      <c r="E44" s="122">
        <f>E45+E47+E50</f>
        <v>60</v>
      </c>
      <c r="F44" s="122">
        <f>F45+F47+F50</f>
        <v>105</v>
      </c>
    </row>
    <row r="45" s="108" customFormat="1" ht="22" customHeight="1" spans="2:6">
      <c r="B45" s="118">
        <v>21004</v>
      </c>
      <c r="C45" s="118" t="s">
        <v>66</v>
      </c>
      <c r="D45" s="119">
        <f>SUM(D46)</f>
        <v>100</v>
      </c>
      <c r="E45" s="122">
        <f>SUM(E46)</f>
        <v>0</v>
      </c>
      <c r="F45" s="122">
        <f>SUM(F46)</f>
        <v>100</v>
      </c>
    </row>
    <row r="46" s="106" customFormat="1" ht="22" customHeight="1" spans="2:7">
      <c r="B46" s="121">
        <v>2100409</v>
      </c>
      <c r="C46" s="121" t="s">
        <v>67</v>
      </c>
      <c r="D46" s="119">
        <v>100</v>
      </c>
      <c r="E46" s="122"/>
      <c r="F46" s="122">
        <f>D46-E46</f>
        <v>100</v>
      </c>
      <c r="G46" s="106" t="e">
        <f>#REF!</f>
        <v>#REF!</v>
      </c>
    </row>
    <row r="47" s="108" customFormat="1" ht="22" customHeight="1" spans="2:6">
      <c r="B47" s="118">
        <v>21011</v>
      </c>
      <c r="C47" s="118" t="s">
        <v>68</v>
      </c>
      <c r="D47" s="119">
        <f>SUM(D48:D49)</f>
        <v>60</v>
      </c>
      <c r="E47" s="122">
        <f>SUM(E48:E49)</f>
        <v>60</v>
      </c>
      <c r="F47" s="122">
        <f>SUM(F48:F49)</f>
        <v>0</v>
      </c>
    </row>
    <row r="48" s="106" customFormat="1" ht="22" customHeight="1" spans="2:7">
      <c r="B48" s="121">
        <v>2101101</v>
      </c>
      <c r="C48" s="121" t="s">
        <v>69</v>
      </c>
      <c r="D48" s="119">
        <v>37</v>
      </c>
      <c r="E48" s="122">
        <v>37</v>
      </c>
      <c r="F48" s="122">
        <f>D48-E48</f>
        <v>0</v>
      </c>
      <c r="G48" s="106" t="e">
        <f>#REF!</f>
        <v>#REF!</v>
      </c>
    </row>
    <row r="49" s="106" customFormat="1" ht="22" customHeight="1" spans="2:7">
      <c r="B49" s="121">
        <v>2101102</v>
      </c>
      <c r="C49" s="121" t="s">
        <v>70</v>
      </c>
      <c r="D49" s="119">
        <v>23</v>
      </c>
      <c r="E49" s="122">
        <v>23</v>
      </c>
      <c r="F49" s="122">
        <f>D49-E49</f>
        <v>0</v>
      </c>
      <c r="G49" s="106" t="e">
        <f>#REF!</f>
        <v>#REF!</v>
      </c>
    </row>
    <row r="50" s="108" customFormat="1" ht="22" customHeight="1" spans="2:6">
      <c r="B50" s="118">
        <v>21099</v>
      </c>
      <c r="C50" s="118" t="s">
        <v>71</v>
      </c>
      <c r="D50" s="119">
        <f t="shared" ref="D50:D55" si="2">SUM(D51)</f>
        <v>5</v>
      </c>
      <c r="E50" s="122">
        <f>SUM(E51)</f>
        <v>0</v>
      </c>
      <c r="F50" s="122">
        <f>SUM(F51)</f>
        <v>5</v>
      </c>
    </row>
    <row r="51" s="106" customFormat="1" ht="22" customHeight="1" spans="2:7">
      <c r="B51" s="121">
        <v>2109999</v>
      </c>
      <c r="C51" s="121" t="s">
        <v>71</v>
      </c>
      <c r="D51" s="119">
        <v>5</v>
      </c>
      <c r="E51" s="122"/>
      <c r="F51" s="122">
        <f>D51-E51</f>
        <v>5</v>
      </c>
      <c r="G51" s="106" t="e">
        <f>#REF!</f>
        <v>#REF!</v>
      </c>
    </row>
    <row r="52" s="108" customFormat="1" ht="22" customHeight="1" spans="2:6">
      <c r="B52" s="118">
        <v>212</v>
      </c>
      <c r="C52" s="118" t="s">
        <v>22</v>
      </c>
      <c r="D52" s="119">
        <f>D53+D55</f>
        <v>522</v>
      </c>
      <c r="E52" s="122">
        <f>E53+E55</f>
        <v>128</v>
      </c>
      <c r="F52" s="122">
        <f>F53+F55</f>
        <v>394</v>
      </c>
    </row>
    <row r="53" s="108" customFormat="1" ht="22" customHeight="1" spans="2:6">
      <c r="B53" s="118">
        <v>21201</v>
      </c>
      <c r="C53" s="118" t="s">
        <v>72</v>
      </c>
      <c r="D53" s="119">
        <f t="shared" si="2"/>
        <v>347</v>
      </c>
      <c r="E53" s="122">
        <f>SUM(E54)</f>
        <v>128</v>
      </c>
      <c r="F53" s="122">
        <f>SUM(F54)</f>
        <v>219</v>
      </c>
    </row>
    <row r="54" s="106" customFormat="1" ht="22" customHeight="1" spans="2:7">
      <c r="B54" s="121">
        <v>2120199</v>
      </c>
      <c r="C54" s="121" t="s">
        <v>73</v>
      </c>
      <c r="D54" s="119">
        <v>347</v>
      </c>
      <c r="E54" s="122">
        <v>128</v>
      </c>
      <c r="F54" s="122">
        <v>219</v>
      </c>
      <c r="G54" s="106" t="e">
        <f>#REF!</f>
        <v>#REF!</v>
      </c>
    </row>
    <row r="55" s="108" customFormat="1" ht="22" customHeight="1" spans="2:6">
      <c r="B55" s="118">
        <v>21205</v>
      </c>
      <c r="C55" s="118" t="s">
        <v>74</v>
      </c>
      <c r="D55" s="119">
        <f t="shared" si="2"/>
        <v>175</v>
      </c>
      <c r="E55" s="122">
        <f>SUM(E56)</f>
        <v>0</v>
      </c>
      <c r="F55" s="122">
        <f>SUM(F56)</f>
        <v>175</v>
      </c>
    </row>
    <row r="56" s="106" customFormat="1" ht="22" customHeight="1" spans="2:7">
      <c r="B56" s="121">
        <v>2120501</v>
      </c>
      <c r="C56" s="121" t="s">
        <v>74</v>
      </c>
      <c r="D56" s="119">
        <v>175</v>
      </c>
      <c r="E56" s="122"/>
      <c r="F56" s="122">
        <f>D56-E56</f>
        <v>175</v>
      </c>
      <c r="G56" s="106" t="e">
        <f>#REF!</f>
        <v>#REF!</v>
      </c>
    </row>
    <row r="57" s="108" customFormat="1" ht="22" customHeight="1" spans="2:6">
      <c r="B57" s="118">
        <v>213</v>
      </c>
      <c r="C57" s="118" t="s">
        <v>23</v>
      </c>
      <c r="D57" s="119">
        <f>D58+D61+D63</f>
        <v>690</v>
      </c>
      <c r="E57" s="122">
        <f>E58+E61+E63</f>
        <v>53</v>
      </c>
      <c r="F57" s="122">
        <f>F58+F61+F63</f>
        <v>637</v>
      </c>
    </row>
    <row r="58" s="108" customFormat="1" ht="22" customHeight="1" spans="2:6">
      <c r="B58" s="118">
        <v>21301</v>
      </c>
      <c r="C58" s="118" t="s">
        <v>75</v>
      </c>
      <c r="D58" s="119">
        <f>SUM(D59:D60)</f>
        <v>55</v>
      </c>
      <c r="E58" s="122">
        <f>SUM(E59:E60)</f>
        <v>53</v>
      </c>
      <c r="F58" s="122">
        <f>SUM(F59:F60)</f>
        <v>2</v>
      </c>
    </row>
    <row r="59" s="106" customFormat="1" ht="22" customHeight="1" spans="2:7">
      <c r="B59" s="121">
        <v>2130104</v>
      </c>
      <c r="C59" s="121" t="s">
        <v>45</v>
      </c>
      <c r="D59" s="119">
        <v>53</v>
      </c>
      <c r="E59" s="122">
        <v>53</v>
      </c>
      <c r="F59" s="122">
        <f>D59-E59</f>
        <v>0</v>
      </c>
      <c r="G59" s="106" t="e">
        <f>#REF!</f>
        <v>#REF!</v>
      </c>
    </row>
    <row r="60" s="106" customFormat="1" ht="22" customHeight="1" spans="2:7">
      <c r="B60" s="121">
        <v>2130108</v>
      </c>
      <c r="C60" s="121" t="s">
        <v>76</v>
      </c>
      <c r="D60" s="119">
        <v>2</v>
      </c>
      <c r="E60" s="122"/>
      <c r="F60" s="122">
        <f>D60-E60</f>
        <v>2</v>
      </c>
      <c r="G60" s="106" t="e">
        <f>#REF!</f>
        <v>#REF!</v>
      </c>
    </row>
    <row r="61" s="108" customFormat="1" ht="22" customHeight="1" spans="2:6">
      <c r="B61" s="118">
        <v>21305</v>
      </c>
      <c r="C61" s="118" t="s">
        <v>77</v>
      </c>
      <c r="D61" s="119">
        <f t="shared" ref="D61:D66" si="3">SUM(D62)</f>
        <v>8</v>
      </c>
      <c r="E61" s="122">
        <f>SUM(E62)</f>
        <v>0</v>
      </c>
      <c r="F61" s="122">
        <f>SUM(F62)</f>
        <v>8</v>
      </c>
    </row>
    <row r="62" s="106" customFormat="1" ht="22" customHeight="1" spans="2:7">
      <c r="B62" s="121">
        <v>2130599</v>
      </c>
      <c r="C62" s="121" t="s">
        <v>78</v>
      </c>
      <c r="D62" s="119">
        <v>8</v>
      </c>
      <c r="E62" s="122"/>
      <c r="F62" s="122">
        <f>D62-E62</f>
        <v>8</v>
      </c>
      <c r="G62" s="106" t="e">
        <f>#REF!</f>
        <v>#REF!</v>
      </c>
    </row>
    <row r="63" s="108" customFormat="1" ht="22" customHeight="1" spans="2:6">
      <c r="B63" s="118">
        <v>21307</v>
      </c>
      <c r="C63" s="118" t="s">
        <v>79</v>
      </c>
      <c r="D63" s="119">
        <f t="shared" si="3"/>
        <v>627</v>
      </c>
      <c r="E63" s="122">
        <f>SUM(E64)</f>
        <v>0</v>
      </c>
      <c r="F63" s="122">
        <f>SUM(F64)</f>
        <v>627</v>
      </c>
    </row>
    <row r="64" s="106" customFormat="1" ht="22" customHeight="1" spans="2:7">
      <c r="B64" s="121">
        <v>2130705</v>
      </c>
      <c r="C64" s="121" t="s">
        <v>80</v>
      </c>
      <c r="D64" s="119">
        <v>627</v>
      </c>
      <c r="E64" s="122"/>
      <c r="F64" s="122">
        <f>D64-E64</f>
        <v>627</v>
      </c>
      <c r="G64" s="106" t="e">
        <f>#REF!</f>
        <v>#REF!</v>
      </c>
    </row>
    <row r="65" s="108" customFormat="1" ht="22" customHeight="1" spans="2:6">
      <c r="B65" s="118">
        <v>221</v>
      </c>
      <c r="C65" s="118" t="s">
        <v>24</v>
      </c>
      <c r="D65" s="119">
        <f>D66+D68</f>
        <v>173</v>
      </c>
      <c r="E65" s="122">
        <f>E66+E68</f>
        <v>138</v>
      </c>
      <c r="F65" s="122">
        <f>F66+F68</f>
        <v>35</v>
      </c>
    </row>
    <row r="66" s="108" customFormat="1" ht="22" customHeight="1" spans="2:7">
      <c r="B66" s="118">
        <v>22101</v>
      </c>
      <c r="C66" s="118" t="s">
        <v>81</v>
      </c>
      <c r="D66" s="119">
        <f t="shared" si="3"/>
        <v>35</v>
      </c>
      <c r="E66" s="122">
        <f>SUM(E67)</f>
        <v>0</v>
      </c>
      <c r="F66" s="122">
        <f>SUM(F67)</f>
        <v>35</v>
      </c>
      <c r="G66" s="123" t="e">
        <f>SUM(G67)</f>
        <v>#REF!</v>
      </c>
    </row>
    <row r="67" s="106" customFormat="1" ht="22" customHeight="1" spans="2:7">
      <c r="B67" s="121">
        <v>2210108</v>
      </c>
      <c r="C67" s="121" t="s">
        <v>82</v>
      </c>
      <c r="D67" s="119">
        <v>35</v>
      </c>
      <c r="E67" s="122"/>
      <c r="F67" s="122">
        <f>D67-E67</f>
        <v>35</v>
      </c>
      <c r="G67" s="106" t="e">
        <f>#REF!</f>
        <v>#REF!</v>
      </c>
    </row>
    <row r="68" s="108" customFormat="1" ht="22" customHeight="1" spans="2:6">
      <c r="B68" s="118">
        <v>22102</v>
      </c>
      <c r="C68" s="118" t="s">
        <v>83</v>
      </c>
      <c r="D68" s="119">
        <f>SUM(D69)</f>
        <v>138</v>
      </c>
      <c r="E68" s="122">
        <f>SUM(E69)</f>
        <v>138</v>
      </c>
      <c r="F68" s="122">
        <f>SUM(F69)</f>
        <v>0</v>
      </c>
    </row>
    <row r="69" s="106" customFormat="1" ht="22" customHeight="1" spans="2:7">
      <c r="B69" s="121">
        <v>2210201</v>
      </c>
      <c r="C69" s="121" t="s">
        <v>84</v>
      </c>
      <c r="D69" s="119">
        <v>138</v>
      </c>
      <c r="E69" s="122">
        <v>138</v>
      </c>
      <c r="F69" s="122">
        <f>D69-E69</f>
        <v>0</v>
      </c>
      <c r="G69" s="106" t="e">
        <f>#REF!</f>
        <v>#REF!</v>
      </c>
    </row>
    <row r="70" s="108" customFormat="1" ht="22" customHeight="1" spans="2:6">
      <c r="B70" s="118">
        <v>224</v>
      </c>
      <c r="C70" s="118" t="s">
        <v>25</v>
      </c>
      <c r="D70" s="119">
        <f>D71+D74+D76</f>
        <v>370</v>
      </c>
      <c r="E70" s="122">
        <f>E71+E74+E76</f>
        <v>0</v>
      </c>
      <c r="F70" s="122">
        <f>F71+F74+F76</f>
        <v>370</v>
      </c>
    </row>
    <row r="71" s="108" customFormat="1" ht="22" customHeight="1" spans="2:6">
      <c r="B71" s="118">
        <v>22401</v>
      </c>
      <c r="C71" s="118" t="s">
        <v>85</v>
      </c>
      <c r="D71" s="119">
        <f>SUM(D72:D73)</f>
        <v>203</v>
      </c>
      <c r="E71" s="122">
        <f>SUM(E72:E73)</f>
        <v>0</v>
      </c>
      <c r="F71" s="122">
        <f>SUM(F72:F73)</f>
        <v>203</v>
      </c>
    </row>
    <row r="72" s="106" customFormat="1" ht="22" customHeight="1" spans="2:6">
      <c r="B72" s="121">
        <v>2240106</v>
      </c>
      <c r="C72" s="121" t="s">
        <v>86</v>
      </c>
      <c r="D72" s="119">
        <v>193</v>
      </c>
      <c r="E72" s="122"/>
      <c r="F72" s="122">
        <f>D72-E72</f>
        <v>193</v>
      </c>
    </row>
    <row r="73" s="106" customFormat="1" ht="22" customHeight="1" spans="2:7">
      <c r="B73" s="121">
        <v>2240199</v>
      </c>
      <c r="C73" s="121" t="s">
        <v>87</v>
      </c>
      <c r="D73" s="119">
        <v>10</v>
      </c>
      <c r="E73" s="122"/>
      <c r="F73" s="122">
        <f>D73-E73</f>
        <v>10</v>
      </c>
      <c r="G73" s="106" t="e">
        <f>#REF!</f>
        <v>#REF!</v>
      </c>
    </row>
    <row r="74" s="108" customFormat="1" ht="22" customHeight="1" spans="2:6">
      <c r="B74" s="118">
        <v>22406</v>
      </c>
      <c r="C74" s="118" t="s">
        <v>88</v>
      </c>
      <c r="D74" s="119">
        <f>SUM(D75)</f>
        <v>148</v>
      </c>
      <c r="E74" s="122">
        <f>SUM(E75)</f>
        <v>0</v>
      </c>
      <c r="F74" s="122">
        <f>SUM(F75)</f>
        <v>148</v>
      </c>
    </row>
    <row r="75" s="106" customFormat="1" ht="22" customHeight="1" spans="2:7">
      <c r="B75" s="121">
        <v>2240601</v>
      </c>
      <c r="C75" s="121" t="s">
        <v>89</v>
      </c>
      <c r="D75" s="119">
        <v>148</v>
      </c>
      <c r="E75" s="122"/>
      <c r="F75" s="122">
        <f>D75-E75</f>
        <v>148</v>
      </c>
      <c r="G75" s="106" t="e">
        <f>#REF!</f>
        <v>#REF!</v>
      </c>
    </row>
    <row r="76" s="108" customFormat="1" ht="22" customHeight="1" spans="2:6">
      <c r="B76" s="118">
        <v>22499</v>
      </c>
      <c r="C76" s="118" t="s">
        <v>90</v>
      </c>
      <c r="D76" s="119">
        <f>SUM(D77)</f>
        <v>19</v>
      </c>
      <c r="E76" s="119">
        <f>SUM(E77)</f>
        <v>0</v>
      </c>
      <c r="F76" s="119">
        <f>SUM(F77)</f>
        <v>19</v>
      </c>
    </row>
    <row r="77" s="106" customFormat="1" ht="22" customHeight="1" spans="2:7">
      <c r="B77" s="121">
        <v>2249999</v>
      </c>
      <c r="C77" s="121" t="s">
        <v>90</v>
      </c>
      <c r="D77" s="119">
        <v>19</v>
      </c>
      <c r="E77" s="119"/>
      <c r="F77" s="119">
        <f>D77-E77</f>
        <v>19</v>
      </c>
      <c r="G77" s="106" t="e">
        <f>#REF!</f>
        <v>#REF!</v>
      </c>
    </row>
    <row r="78" ht="23.25" customHeight="1" spans="2:6">
      <c r="B78" s="124" t="s">
        <v>91</v>
      </c>
      <c r="C78" s="125"/>
      <c r="D78" s="126"/>
      <c r="E78" s="125"/>
      <c r="F78" s="125"/>
    </row>
  </sheetData>
  <autoFilter ref="A8:G78">
    <extLst/>
  </autoFilter>
  <mergeCells count="4">
    <mergeCell ref="B1:C1"/>
    <mergeCell ref="B7:C7"/>
    <mergeCell ref="D7:F7"/>
    <mergeCell ref="B3:F4"/>
  </mergeCells>
  <printOptions horizontalCentered="1"/>
  <pageMargins left="0.0780000016093254" right="0.0780000016093254" top="0.39300000667572" bottom="0.0780000016093254" header="0" footer="0"/>
  <pageSetup paperSize="9" scale="4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0"/>
  <sheetViews>
    <sheetView zoomScale="115" zoomScaleNormal="115" workbookViewId="0">
      <selection activeCell="C13" sqref="C13"/>
    </sheetView>
  </sheetViews>
  <sheetFormatPr defaultColWidth="10" defaultRowHeight="13.5" outlineLevelCol="5"/>
  <cols>
    <col min="1" max="1" width="0.25" style="58" customWidth="1"/>
    <col min="2" max="2" width="12.75" style="83" customWidth="1"/>
    <col min="3" max="3" width="36.125" style="58" customWidth="1"/>
    <col min="4" max="4" width="17.125" style="58" customWidth="1"/>
    <col min="5" max="5" width="16.5" style="58" customWidth="1"/>
    <col min="6" max="6" width="17.5" style="58" customWidth="1"/>
    <col min="7" max="7" width="9.75" style="58" customWidth="1"/>
    <col min="8" max="16384" width="10" style="58"/>
  </cols>
  <sheetData>
    <row r="1" s="58" customFormat="1" ht="18.2" customHeight="1" spans="1:6">
      <c r="A1" s="84"/>
      <c r="B1" s="85" t="s">
        <v>92</v>
      </c>
      <c r="C1" s="64"/>
      <c r="D1" s="64"/>
      <c r="E1" s="64"/>
      <c r="F1" s="64"/>
    </row>
    <row r="2" s="58" customFormat="1" ht="16.35" customHeight="1" spans="2:2">
      <c r="B2" s="83"/>
    </row>
    <row r="3" s="58" customFormat="1" ht="16.35" customHeight="1" spans="2:6">
      <c r="B3" s="86" t="s">
        <v>93</v>
      </c>
      <c r="C3" s="86"/>
      <c r="D3" s="86"/>
      <c r="E3" s="86"/>
      <c r="F3" s="86"/>
    </row>
    <row r="4" s="58" customFormat="1" ht="16.35" customHeight="1" spans="2:6">
      <c r="B4" s="86"/>
      <c r="C4" s="86"/>
      <c r="D4" s="86"/>
      <c r="E4" s="86"/>
      <c r="F4" s="86"/>
    </row>
    <row r="5" s="58" customFormat="1" ht="16.35" customHeight="1" spans="2:6">
      <c r="B5" s="87"/>
      <c r="C5" s="64"/>
      <c r="D5" s="64"/>
      <c r="E5" s="64"/>
      <c r="F5" s="64"/>
    </row>
    <row r="6" s="58" customFormat="1" ht="19.9" customHeight="1" spans="2:6">
      <c r="B6" s="87"/>
      <c r="C6" s="64"/>
      <c r="D6" s="64"/>
      <c r="E6" s="64"/>
      <c r="F6" s="88" t="s">
        <v>2</v>
      </c>
    </row>
    <row r="7" s="58" customFormat="1" ht="36.2" customHeight="1" spans="2:6">
      <c r="B7" s="89" t="s">
        <v>94</v>
      </c>
      <c r="C7" s="89"/>
      <c r="D7" s="89" t="s">
        <v>95</v>
      </c>
      <c r="E7" s="89"/>
      <c r="F7" s="89"/>
    </row>
    <row r="8" s="58" customFormat="1" ht="27.6" customHeight="1" spans="2:6">
      <c r="B8" s="90" t="s">
        <v>96</v>
      </c>
      <c r="C8" s="90" t="s">
        <v>38</v>
      </c>
      <c r="D8" s="90" t="s">
        <v>39</v>
      </c>
      <c r="E8" s="90" t="s">
        <v>97</v>
      </c>
      <c r="F8" s="90" t="s">
        <v>98</v>
      </c>
    </row>
    <row r="9" s="80" customFormat="1" ht="22" customHeight="1" spans="2:6">
      <c r="B9" s="91">
        <v>301</v>
      </c>
      <c r="C9" s="91" t="s">
        <v>99</v>
      </c>
      <c r="D9" s="92">
        <f>SUM(D10:D20)</f>
        <v>1567</v>
      </c>
      <c r="E9" s="92">
        <f>SUM(E10:E20)</f>
        <v>1567</v>
      </c>
      <c r="F9" s="92">
        <f>SUM(F10:F20)</f>
        <v>0</v>
      </c>
    </row>
    <row r="10" s="58" customFormat="1" ht="22" customHeight="1" spans="2:6">
      <c r="B10" s="93" t="s">
        <v>100</v>
      </c>
      <c r="C10" s="94" t="s">
        <v>101</v>
      </c>
      <c r="D10" s="95">
        <v>372</v>
      </c>
      <c r="E10" s="95">
        <f>D10</f>
        <v>372</v>
      </c>
      <c r="F10" s="95">
        <f>D10-E10</f>
        <v>0</v>
      </c>
    </row>
    <row r="11" s="58" customFormat="1" ht="22" customHeight="1" spans="2:6">
      <c r="B11" s="93" t="s">
        <v>102</v>
      </c>
      <c r="C11" s="94" t="s">
        <v>103</v>
      </c>
      <c r="D11" s="95">
        <v>164</v>
      </c>
      <c r="E11" s="95">
        <f>D11</f>
        <v>164</v>
      </c>
      <c r="F11" s="95">
        <f>D11-E11</f>
        <v>0</v>
      </c>
    </row>
    <row r="12" s="58" customFormat="1" ht="22" customHeight="1" spans="2:6">
      <c r="B12" s="93" t="s">
        <v>104</v>
      </c>
      <c r="C12" s="94" t="s">
        <v>105</v>
      </c>
      <c r="D12" s="95">
        <v>317</v>
      </c>
      <c r="E12" s="95">
        <f>D12</f>
        <v>317</v>
      </c>
      <c r="F12" s="95">
        <f>D12-E12</f>
        <v>0</v>
      </c>
    </row>
    <row r="13" s="58" customFormat="1" ht="22" customHeight="1" spans="2:6">
      <c r="B13" s="93" t="s">
        <v>106</v>
      </c>
      <c r="C13" s="94" t="s">
        <v>107</v>
      </c>
      <c r="D13" s="95">
        <v>56</v>
      </c>
      <c r="E13" s="95">
        <f>D13</f>
        <v>56</v>
      </c>
      <c r="F13" s="95">
        <f>D13-E13</f>
        <v>0</v>
      </c>
    </row>
    <row r="14" s="58" customFormat="1" ht="22" customHeight="1" spans="2:6">
      <c r="B14" s="93" t="s">
        <v>108</v>
      </c>
      <c r="C14" s="94" t="s">
        <v>109</v>
      </c>
      <c r="D14" s="95">
        <v>258</v>
      </c>
      <c r="E14" s="95">
        <f>D14</f>
        <v>258</v>
      </c>
      <c r="F14" s="95">
        <f>D14-E14</f>
        <v>0</v>
      </c>
    </row>
    <row r="15" s="58" customFormat="1" ht="22" customHeight="1" spans="2:6">
      <c r="B15" s="93" t="s">
        <v>110</v>
      </c>
      <c r="C15" s="94" t="s">
        <v>111</v>
      </c>
      <c r="D15" s="95">
        <v>93</v>
      </c>
      <c r="E15" s="95">
        <f>D15</f>
        <v>93</v>
      </c>
      <c r="F15" s="95">
        <f>D15-E15</f>
        <v>0</v>
      </c>
    </row>
    <row r="16" s="58" customFormat="1" ht="22" customHeight="1" spans="2:6">
      <c r="B16" s="93" t="s">
        <v>112</v>
      </c>
      <c r="C16" s="94" t="s">
        <v>113</v>
      </c>
      <c r="D16" s="95">
        <v>47</v>
      </c>
      <c r="E16" s="95">
        <f>D16</f>
        <v>47</v>
      </c>
      <c r="F16" s="95">
        <f>D16-E16</f>
        <v>0</v>
      </c>
    </row>
    <row r="17" s="58" customFormat="1" ht="22" customHeight="1" spans="2:6">
      <c r="B17" s="93" t="s">
        <v>114</v>
      </c>
      <c r="C17" s="94" t="s">
        <v>115</v>
      </c>
      <c r="D17" s="95">
        <v>60</v>
      </c>
      <c r="E17" s="95">
        <f>D17</f>
        <v>60</v>
      </c>
      <c r="F17" s="95">
        <f>D17-E17</f>
        <v>0</v>
      </c>
    </row>
    <row r="18" s="81" customFormat="1" ht="22" customHeight="1" spans="2:6">
      <c r="B18" s="96" t="s">
        <v>116</v>
      </c>
      <c r="C18" s="97" t="s">
        <v>117</v>
      </c>
      <c r="D18" s="98">
        <v>2</v>
      </c>
      <c r="E18" s="95">
        <f>D18</f>
        <v>2</v>
      </c>
      <c r="F18" s="95">
        <f>D18-E18</f>
        <v>0</v>
      </c>
    </row>
    <row r="19" s="58" customFormat="1" ht="22" customHeight="1" spans="2:6">
      <c r="B19" s="93" t="s">
        <v>118</v>
      </c>
      <c r="C19" s="94" t="s">
        <v>84</v>
      </c>
      <c r="D19" s="95">
        <v>138</v>
      </c>
      <c r="E19" s="95">
        <f>D19</f>
        <v>138</v>
      </c>
      <c r="F19" s="95">
        <f>D19-E19</f>
        <v>0</v>
      </c>
    </row>
    <row r="20" s="58" customFormat="1" ht="22" customHeight="1" spans="2:6">
      <c r="B20" s="93" t="s">
        <v>119</v>
      </c>
      <c r="C20" s="94" t="s">
        <v>120</v>
      </c>
      <c r="D20" s="95">
        <v>60</v>
      </c>
      <c r="E20" s="95">
        <f>D20</f>
        <v>60</v>
      </c>
      <c r="F20" s="95">
        <f>D20-E20</f>
        <v>0</v>
      </c>
    </row>
    <row r="21" s="82" customFormat="1" ht="22" customHeight="1" spans="2:6">
      <c r="B21" s="99" t="s">
        <v>121</v>
      </c>
      <c r="C21" s="100" t="s">
        <v>122</v>
      </c>
      <c r="D21" s="101">
        <f>SUM(D22:D39)</f>
        <v>348.5</v>
      </c>
      <c r="E21" s="101">
        <f>SUM(E22:E39)</f>
        <v>0</v>
      </c>
      <c r="F21" s="101">
        <f>SUM(F22:F39)</f>
        <v>348.5</v>
      </c>
    </row>
    <row r="22" s="58" customFormat="1" ht="22" customHeight="1" spans="2:6">
      <c r="B22" s="93" t="s">
        <v>123</v>
      </c>
      <c r="C22" s="94" t="s">
        <v>124</v>
      </c>
      <c r="D22" s="95">
        <v>58</v>
      </c>
      <c r="E22" s="95">
        <v>0</v>
      </c>
      <c r="F22" s="95">
        <f t="shared" ref="F22:F48" si="0">D22-E22</f>
        <v>58</v>
      </c>
    </row>
    <row r="23" s="81" customFormat="1" ht="22" customHeight="1" spans="2:6">
      <c r="B23" s="96" t="s">
        <v>125</v>
      </c>
      <c r="C23" s="97" t="s">
        <v>126</v>
      </c>
      <c r="D23" s="98">
        <v>5</v>
      </c>
      <c r="E23" s="95">
        <v>0</v>
      </c>
      <c r="F23" s="95">
        <f t="shared" si="0"/>
        <v>5</v>
      </c>
    </row>
    <row r="24" s="58" customFormat="1" ht="22" customHeight="1" spans="2:6">
      <c r="B24" s="93" t="s">
        <v>127</v>
      </c>
      <c r="C24" s="94" t="s">
        <v>128</v>
      </c>
      <c r="D24" s="95">
        <v>5</v>
      </c>
      <c r="E24" s="95">
        <v>0</v>
      </c>
      <c r="F24" s="95">
        <f t="shared" si="0"/>
        <v>5</v>
      </c>
    </row>
    <row r="25" s="58" customFormat="1" ht="22" customHeight="1" spans="2:6">
      <c r="B25" s="93" t="s">
        <v>129</v>
      </c>
      <c r="C25" s="94" t="s">
        <v>130</v>
      </c>
      <c r="D25" s="95">
        <v>3</v>
      </c>
      <c r="E25" s="95">
        <v>0</v>
      </c>
      <c r="F25" s="95">
        <f t="shared" si="0"/>
        <v>3</v>
      </c>
    </row>
    <row r="26" s="58" customFormat="1" ht="22" customHeight="1" spans="2:6">
      <c r="B26" s="93" t="s">
        <v>131</v>
      </c>
      <c r="C26" s="94" t="s">
        <v>132</v>
      </c>
      <c r="D26" s="95">
        <v>5</v>
      </c>
      <c r="E26" s="95">
        <v>0</v>
      </c>
      <c r="F26" s="95">
        <f t="shared" si="0"/>
        <v>5</v>
      </c>
    </row>
    <row r="27" s="58" customFormat="1" ht="22" customHeight="1" spans="2:6">
      <c r="B27" s="93" t="s">
        <v>133</v>
      </c>
      <c r="C27" s="94" t="s">
        <v>134</v>
      </c>
      <c r="D27" s="95">
        <v>15</v>
      </c>
      <c r="E27" s="95">
        <v>0</v>
      </c>
      <c r="F27" s="95">
        <f t="shared" si="0"/>
        <v>15</v>
      </c>
    </row>
    <row r="28" s="58" customFormat="1" ht="22" customHeight="1" spans="2:6">
      <c r="B28" s="93" t="s">
        <v>135</v>
      </c>
      <c r="C28" s="94" t="s">
        <v>136</v>
      </c>
      <c r="D28" s="95">
        <v>28</v>
      </c>
      <c r="E28" s="95">
        <v>0</v>
      </c>
      <c r="F28" s="95">
        <f t="shared" si="0"/>
        <v>28</v>
      </c>
    </row>
    <row r="29" s="58" customFormat="1" ht="22" customHeight="1" spans="2:6">
      <c r="B29" s="93" t="s">
        <v>137</v>
      </c>
      <c r="C29" s="94" t="s">
        <v>138</v>
      </c>
      <c r="D29" s="102">
        <v>11</v>
      </c>
      <c r="E29" s="95">
        <v>0</v>
      </c>
      <c r="F29" s="95">
        <f t="shared" si="0"/>
        <v>11</v>
      </c>
    </row>
    <row r="30" s="58" customFormat="1" ht="22" customHeight="1" spans="2:6">
      <c r="B30" s="93" t="s">
        <v>139</v>
      </c>
      <c r="C30" s="94" t="s">
        <v>140</v>
      </c>
      <c r="D30" s="102">
        <v>35</v>
      </c>
      <c r="E30" s="95">
        <v>0</v>
      </c>
      <c r="F30" s="95">
        <f t="shared" si="0"/>
        <v>35</v>
      </c>
    </row>
    <row r="31" s="81" customFormat="1" ht="22" customHeight="1" spans="2:6">
      <c r="B31" s="93" t="s">
        <v>141</v>
      </c>
      <c r="C31" s="97" t="s">
        <v>142</v>
      </c>
      <c r="D31" s="103">
        <v>3</v>
      </c>
      <c r="E31" s="95">
        <v>0</v>
      </c>
      <c r="F31" s="95">
        <f t="shared" si="0"/>
        <v>3</v>
      </c>
    </row>
    <row r="32" s="81" customFormat="1" ht="22" customHeight="1" spans="2:6">
      <c r="B32" s="93" t="s">
        <v>143</v>
      </c>
      <c r="C32" s="97" t="s">
        <v>144</v>
      </c>
      <c r="D32" s="103">
        <v>5</v>
      </c>
      <c r="E32" s="95">
        <v>0</v>
      </c>
      <c r="F32" s="95">
        <f t="shared" si="0"/>
        <v>5</v>
      </c>
    </row>
    <row r="33" s="58" customFormat="1" ht="22" customHeight="1" spans="2:6">
      <c r="B33" s="93" t="s">
        <v>145</v>
      </c>
      <c r="C33" s="94" t="s">
        <v>146</v>
      </c>
      <c r="D33" s="102">
        <v>14</v>
      </c>
      <c r="E33" s="95">
        <v>0</v>
      </c>
      <c r="F33" s="95">
        <f t="shared" si="0"/>
        <v>14</v>
      </c>
    </row>
    <row r="34" s="81" customFormat="1" ht="22" customHeight="1" spans="2:6">
      <c r="B34" s="93" t="s">
        <v>147</v>
      </c>
      <c r="C34" s="97" t="s">
        <v>148</v>
      </c>
      <c r="D34" s="103">
        <v>17</v>
      </c>
      <c r="E34" s="95">
        <v>0</v>
      </c>
      <c r="F34" s="95">
        <f t="shared" si="0"/>
        <v>17</v>
      </c>
    </row>
    <row r="35" s="58" customFormat="1" ht="22" customHeight="1" spans="2:6">
      <c r="B35" s="93" t="s">
        <v>149</v>
      </c>
      <c r="C35" s="94" t="s">
        <v>150</v>
      </c>
      <c r="D35" s="102">
        <v>15.5</v>
      </c>
      <c r="E35" s="95">
        <v>0</v>
      </c>
      <c r="F35" s="95">
        <f t="shared" si="0"/>
        <v>15.5</v>
      </c>
    </row>
    <row r="36" s="81" customFormat="1" ht="22" customHeight="1" spans="2:6">
      <c r="B36" s="93" t="s">
        <v>151</v>
      </c>
      <c r="C36" s="97" t="s">
        <v>152</v>
      </c>
      <c r="D36" s="103">
        <v>35</v>
      </c>
      <c r="E36" s="95">
        <v>0</v>
      </c>
      <c r="F36" s="95">
        <f t="shared" si="0"/>
        <v>35</v>
      </c>
    </row>
    <row r="37" s="58" customFormat="1" ht="22" customHeight="1" spans="2:6">
      <c r="B37" s="93" t="s">
        <v>153</v>
      </c>
      <c r="C37" s="94" t="s">
        <v>154</v>
      </c>
      <c r="D37" s="102">
        <v>16</v>
      </c>
      <c r="E37" s="95">
        <v>0</v>
      </c>
      <c r="F37" s="95">
        <f t="shared" si="0"/>
        <v>16</v>
      </c>
    </row>
    <row r="38" s="58" customFormat="1" ht="22" customHeight="1" spans="2:6">
      <c r="B38" s="93" t="s">
        <v>155</v>
      </c>
      <c r="C38" s="94" t="s">
        <v>156</v>
      </c>
      <c r="D38" s="102">
        <v>11</v>
      </c>
      <c r="E38" s="95">
        <v>0</v>
      </c>
      <c r="F38" s="95">
        <f t="shared" si="0"/>
        <v>11</v>
      </c>
    </row>
    <row r="39" s="58" customFormat="1" ht="22" customHeight="1" spans="2:6">
      <c r="B39" s="93" t="s">
        <v>157</v>
      </c>
      <c r="C39" s="94" t="s">
        <v>158</v>
      </c>
      <c r="D39" s="102">
        <v>67</v>
      </c>
      <c r="E39" s="95">
        <v>0</v>
      </c>
      <c r="F39" s="95">
        <f t="shared" si="0"/>
        <v>67</v>
      </c>
    </row>
    <row r="40" s="82" customFormat="1" ht="22" customHeight="1" spans="2:6">
      <c r="B40" s="99" t="s">
        <v>159</v>
      </c>
      <c r="C40" s="100" t="s">
        <v>160</v>
      </c>
      <c r="D40" s="104">
        <f>SUM(D41:D45)</f>
        <v>147</v>
      </c>
      <c r="E40" s="104">
        <f>SUM(E41:E45)</f>
        <v>147</v>
      </c>
      <c r="F40" s="104">
        <f>SUM(F41:F45)</f>
        <v>0</v>
      </c>
    </row>
    <row r="41" s="81" customFormat="1" ht="22" customHeight="1" spans="2:6">
      <c r="B41" s="96" t="s">
        <v>161</v>
      </c>
      <c r="C41" s="97" t="s">
        <v>162</v>
      </c>
      <c r="D41" s="103">
        <v>12</v>
      </c>
      <c r="E41" s="95">
        <f>D41</f>
        <v>12</v>
      </c>
      <c r="F41" s="95">
        <f>D41-E41</f>
        <v>0</v>
      </c>
    </row>
    <row r="42" s="81" customFormat="1" ht="22" customHeight="1" spans="2:6">
      <c r="B42" s="96" t="s">
        <v>163</v>
      </c>
      <c r="C42" s="97" t="s">
        <v>164</v>
      </c>
      <c r="D42" s="103">
        <v>22</v>
      </c>
      <c r="E42" s="95">
        <f>D42</f>
        <v>22</v>
      </c>
      <c r="F42" s="95">
        <f>D42-E42</f>
        <v>0</v>
      </c>
    </row>
    <row r="43" s="81" customFormat="1" ht="22" customHeight="1" spans="2:6">
      <c r="B43" s="96" t="s">
        <v>165</v>
      </c>
      <c r="C43" s="97" t="s">
        <v>166</v>
      </c>
      <c r="D43" s="103">
        <v>96</v>
      </c>
      <c r="E43" s="95">
        <f>D43</f>
        <v>96</v>
      </c>
      <c r="F43" s="95">
        <f>D43-E43</f>
        <v>0</v>
      </c>
    </row>
    <row r="44" s="58" customFormat="1" ht="22" customHeight="1" spans="2:6">
      <c r="B44" s="93" t="s">
        <v>167</v>
      </c>
      <c r="C44" s="94" t="s">
        <v>168</v>
      </c>
      <c r="D44" s="102">
        <v>7</v>
      </c>
      <c r="E44" s="95">
        <f>D44</f>
        <v>7</v>
      </c>
      <c r="F44" s="95">
        <f>D44-E44</f>
        <v>0</v>
      </c>
    </row>
    <row r="45" s="58" customFormat="1" ht="22" customHeight="1" spans="2:6">
      <c r="B45" s="93" t="s">
        <v>169</v>
      </c>
      <c r="C45" s="94" t="s">
        <v>170</v>
      </c>
      <c r="D45" s="102">
        <v>10</v>
      </c>
      <c r="E45" s="95">
        <f>D45</f>
        <v>10</v>
      </c>
      <c r="F45" s="95">
        <f>D45-E45</f>
        <v>0</v>
      </c>
    </row>
    <row r="46" s="82" customFormat="1" ht="22" customHeight="1" spans="2:6">
      <c r="B46" s="99" t="s">
        <v>171</v>
      </c>
      <c r="C46" s="100" t="s">
        <v>172</v>
      </c>
      <c r="D46" s="105">
        <f>SUM(D47:D48)</f>
        <v>27</v>
      </c>
      <c r="E46" s="105">
        <f>SUM(E47:E48)</f>
        <v>0</v>
      </c>
      <c r="F46" s="105">
        <f>SUM(F47:F48)</f>
        <v>27</v>
      </c>
    </row>
    <row r="47" s="58" customFormat="1" ht="22" customHeight="1" spans="2:6">
      <c r="B47" s="93" t="s">
        <v>173</v>
      </c>
      <c r="C47" s="94" t="s">
        <v>174</v>
      </c>
      <c r="D47" s="102">
        <v>10</v>
      </c>
      <c r="E47" s="95">
        <v>0</v>
      </c>
      <c r="F47" s="95">
        <f>D47-E47</f>
        <v>10</v>
      </c>
    </row>
    <row r="48" s="58" customFormat="1" ht="22" customHeight="1" spans="2:6">
      <c r="B48" s="93" t="s">
        <v>175</v>
      </c>
      <c r="C48" s="94" t="s">
        <v>176</v>
      </c>
      <c r="D48" s="102">
        <v>17</v>
      </c>
      <c r="E48" s="95">
        <v>0</v>
      </c>
      <c r="F48" s="95">
        <f>D48-E48</f>
        <v>17</v>
      </c>
    </row>
    <row r="49" s="82" customFormat="1" ht="22" customHeight="1" spans="2:6">
      <c r="B49" s="99" t="s">
        <v>177</v>
      </c>
      <c r="C49" s="100" t="s">
        <v>178</v>
      </c>
      <c r="D49" s="104">
        <f>SUM(D50)</f>
        <v>29</v>
      </c>
      <c r="E49" s="104">
        <f>SUM(E50)</f>
        <v>0</v>
      </c>
      <c r="F49" s="104">
        <f>SUM(F50)</f>
        <v>29</v>
      </c>
    </row>
    <row r="50" s="81" customFormat="1" ht="22" customHeight="1" spans="2:6">
      <c r="B50" s="96" t="s">
        <v>179</v>
      </c>
      <c r="C50" s="97" t="s">
        <v>178</v>
      </c>
      <c r="D50" s="103">
        <v>29</v>
      </c>
      <c r="E50" s="95">
        <v>0</v>
      </c>
      <c r="F50" s="95">
        <f>D50-E50</f>
        <v>29</v>
      </c>
    </row>
  </sheetData>
  <autoFilter ref="A8:F50">
    <extLst/>
  </autoFilter>
  <mergeCells count="3">
    <mergeCell ref="B7:C7"/>
    <mergeCell ref="D7:F7"/>
    <mergeCell ref="B3:F4"/>
  </mergeCells>
  <printOptions horizontalCentered="1"/>
  <pageMargins left="0.0780000016093254" right="0.0780000016093254" top="0.39300000667572" bottom="0.0780000016093254" header="0" footer="0"/>
  <pageSetup paperSize="9" scale="73"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
  <sheetViews>
    <sheetView workbookViewId="0">
      <selection activeCell="A9" sqref="$A9:$XFD9"/>
    </sheetView>
  </sheetViews>
  <sheetFormatPr defaultColWidth="10" defaultRowHeight="13.5" outlineLevelCol="6"/>
  <cols>
    <col min="1" max="1" width="0.375" customWidth="1"/>
    <col min="2" max="3" width="15.25" customWidth="1"/>
    <col min="4" max="4" width="15.5" customWidth="1"/>
    <col min="5" max="5" width="18" customWidth="1"/>
    <col min="6" max="6" width="16.125" customWidth="1"/>
    <col min="7" max="7" width="19" customWidth="1"/>
    <col min="8" max="8" width="9.75" customWidth="1"/>
  </cols>
  <sheetData>
    <row r="1" ht="16.35" customHeight="1" spans="1:2">
      <c r="A1" s="19"/>
      <c r="B1" s="2" t="s">
        <v>180</v>
      </c>
    </row>
    <row r="2" ht="16.35" customHeight="1" spans="2:7">
      <c r="B2" s="40" t="s">
        <v>181</v>
      </c>
      <c r="C2" s="40"/>
      <c r="D2" s="40"/>
      <c r="E2" s="40"/>
      <c r="F2" s="40"/>
      <c r="G2" s="40"/>
    </row>
    <row r="3" ht="16.35" customHeight="1" spans="2:7">
      <c r="B3" s="40"/>
      <c r="C3" s="40"/>
      <c r="D3" s="40"/>
      <c r="E3" s="40"/>
      <c r="F3" s="40"/>
      <c r="G3" s="40"/>
    </row>
    <row r="4" ht="16.35" customHeight="1" spans="2:7">
      <c r="B4" s="40"/>
      <c r="C4" s="40"/>
      <c r="D4" s="40"/>
      <c r="E4" s="40"/>
      <c r="F4" s="40"/>
      <c r="G4" s="40"/>
    </row>
    <row r="5" ht="20.65" customHeight="1" spans="7:7">
      <c r="G5" s="39" t="s">
        <v>2</v>
      </c>
    </row>
    <row r="6" ht="38.85" customHeight="1" spans="2:7">
      <c r="B6" s="78" t="s">
        <v>36</v>
      </c>
      <c r="C6" s="78"/>
      <c r="D6" s="78"/>
      <c r="E6" s="78"/>
      <c r="F6" s="78"/>
      <c r="G6" s="78"/>
    </row>
    <row r="7" ht="36.2" customHeight="1" spans="2:7">
      <c r="B7" s="78" t="s">
        <v>7</v>
      </c>
      <c r="C7" s="78" t="s">
        <v>182</v>
      </c>
      <c r="D7" s="78" t="s">
        <v>183</v>
      </c>
      <c r="E7" s="78"/>
      <c r="F7" s="78"/>
      <c r="G7" s="78" t="s">
        <v>146</v>
      </c>
    </row>
    <row r="8" ht="36.2" customHeight="1" spans="2:7">
      <c r="B8" s="78"/>
      <c r="C8" s="78"/>
      <c r="D8" s="78" t="s">
        <v>184</v>
      </c>
      <c r="E8" s="78" t="s">
        <v>185</v>
      </c>
      <c r="F8" s="78" t="s">
        <v>186</v>
      </c>
      <c r="G8" s="78"/>
    </row>
    <row r="9" s="77" customFormat="1" ht="25.9" customHeight="1" spans="2:7">
      <c r="B9" s="79">
        <f>SUM(C9,D9,G9)</f>
        <v>42</v>
      </c>
      <c r="C9" s="79">
        <v>0</v>
      </c>
      <c r="D9" s="79">
        <f>SUM(E9:F9)</f>
        <v>28</v>
      </c>
      <c r="E9" s="79">
        <v>17</v>
      </c>
      <c r="F9" s="79">
        <v>11</v>
      </c>
      <c r="G9" s="79">
        <v>14</v>
      </c>
    </row>
  </sheetData>
  <mergeCells count="6">
    <mergeCell ref="B6:G6"/>
    <mergeCell ref="D7:F7"/>
    <mergeCell ref="B7:B8"/>
    <mergeCell ref="C7:C8"/>
    <mergeCell ref="G7:G8"/>
    <mergeCell ref="B2:G4"/>
  </mergeCells>
  <printOptions horizontalCentered="1"/>
  <pageMargins left="0.0780000016093254" right="0.0780000016093254" top="0.39300000667572" bottom="0.078000001609325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topLeftCell="A4" workbookViewId="0">
      <selection activeCell="F29" sqref="F29"/>
    </sheetView>
  </sheetViews>
  <sheetFormatPr defaultColWidth="10" defaultRowHeight="13.5" outlineLevelCol="5"/>
  <cols>
    <col min="1" max="1" width="0.375" customWidth="1"/>
    <col min="2" max="2" width="11.5" customWidth="1"/>
    <col min="3" max="3" width="36.5" customWidth="1"/>
    <col min="4" max="4" width="15.375" customWidth="1"/>
    <col min="5" max="5" width="14.75" customWidth="1"/>
    <col min="6" max="6" width="15.375" customWidth="1"/>
    <col min="7" max="7" width="9.75" customWidth="1"/>
  </cols>
  <sheetData>
    <row r="1" ht="16.35" customHeight="1" spans="1:6">
      <c r="A1" s="19"/>
      <c r="B1" s="68" t="s">
        <v>187</v>
      </c>
      <c r="C1" s="69"/>
      <c r="D1" s="69"/>
      <c r="E1" s="69"/>
      <c r="F1" s="69"/>
    </row>
    <row r="2" ht="16.35" customHeight="1"/>
    <row r="3" ht="24.95" customHeight="1" spans="2:6">
      <c r="B3" s="70" t="s">
        <v>188</v>
      </c>
      <c r="C3" s="70"/>
      <c r="D3" s="70"/>
      <c r="E3" s="70"/>
      <c r="F3" s="70"/>
    </row>
    <row r="4" ht="26.65" customHeight="1" spans="2:6">
      <c r="B4" s="70"/>
      <c r="C4" s="70"/>
      <c r="D4" s="70"/>
      <c r="E4" s="70"/>
      <c r="F4" s="70"/>
    </row>
    <row r="5" ht="16.35" customHeight="1" spans="2:6">
      <c r="B5" s="69"/>
      <c r="C5" s="69"/>
      <c r="D5" s="69"/>
      <c r="E5" s="69"/>
      <c r="F5" s="69"/>
    </row>
    <row r="6" ht="21.6" customHeight="1" spans="2:6">
      <c r="B6" s="69"/>
      <c r="C6" s="69"/>
      <c r="D6" s="69"/>
      <c r="E6" s="69"/>
      <c r="F6" s="39" t="s">
        <v>2</v>
      </c>
    </row>
    <row r="7" ht="33.6" customHeight="1" spans="2:6">
      <c r="B7" s="71" t="s">
        <v>37</v>
      </c>
      <c r="C7" s="71" t="s">
        <v>38</v>
      </c>
      <c r="D7" s="71" t="s">
        <v>189</v>
      </c>
      <c r="E7" s="71"/>
      <c r="F7" s="71"/>
    </row>
    <row r="8" ht="31.15" customHeight="1" spans="2:6">
      <c r="B8" s="71"/>
      <c r="C8" s="71"/>
      <c r="D8" s="71" t="s">
        <v>39</v>
      </c>
      <c r="E8" s="71" t="s">
        <v>40</v>
      </c>
      <c r="F8" s="71" t="s">
        <v>41</v>
      </c>
    </row>
    <row r="9" s="34" customFormat="1" ht="31.15" customHeight="1" spans="2:6">
      <c r="B9" s="72"/>
      <c r="C9" s="73" t="s">
        <v>190</v>
      </c>
      <c r="D9" s="74"/>
      <c r="E9" s="75"/>
      <c r="F9" s="75"/>
    </row>
    <row r="10" s="34" customFormat="1" ht="15" spans="2:6">
      <c r="B10" s="76" t="s">
        <v>191</v>
      </c>
      <c r="C10" s="76"/>
      <c r="D10" s="76"/>
      <c r="E10" s="76"/>
      <c r="F10" s="76"/>
    </row>
  </sheetData>
  <mergeCells count="5">
    <mergeCell ref="D7:F7"/>
    <mergeCell ref="B10:F10"/>
    <mergeCell ref="B7:B8"/>
    <mergeCell ref="C7:C8"/>
    <mergeCell ref="B3:F4"/>
  </mergeCells>
  <printOptions horizontalCentered="1"/>
  <pageMargins left="0.0780000016093254" right="0.0780000016093254" top="0.39300000667572" bottom="0.078000001609325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workbookViewId="0">
      <selection activeCell="H15" sqref="H15"/>
    </sheetView>
  </sheetViews>
  <sheetFormatPr defaultColWidth="10" defaultRowHeight="13.5" outlineLevelCol="5"/>
  <cols>
    <col min="1" max="1" width="0.875" customWidth="1"/>
    <col min="2" max="2" width="0.125" customWidth="1"/>
    <col min="3" max="3" width="26" customWidth="1"/>
    <col min="4" max="4" width="16.875" customWidth="1"/>
    <col min="5" max="5" width="26.625" customWidth="1"/>
    <col min="6" max="6" width="17.375" customWidth="1"/>
    <col min="7" max="9" width="9.75" customWidth="1"/>
  </cols>
  <sheetData>
    <row r="1" ht="16.35" customHeight="1" spans="1:3">
      <c r="A1" s="19"/>
      <c r="C1" s="2" t="s">
        <v>192</v>
      </c>
    </row>
    <row r="2" ht="16.35" customHeight="1"/>
    <row r="3" ht="16.35" customHeight="1" spans="3:6">
      <c r="C3" s="40" t="s">
        <v>193</v>
      </c>
      <c r="D3" s="40"/>
      <c r="E3" s="40"/>
      <c r="F3" s="40"/>
    </row>
    <row r="4" ht="16.35" customHeight="1" spans="3:6">
      <c r="C4" s="40"/>
      <c r="D4" s="40"/>
      <c r="E4" s="40"/>
      <c r="F4" s="40"/>
    </row>
    <row r="5" ht="16.35" customHeight="1"/>
    <row r="6" ht="23.25" customHeight="1" spans="6:6">
      <c r="F6" s="59" t="s">
        <v>2</v>
      </c>
    </row>
    <row r="7" ht="34.5" customHeight="1" spans="3:6">
      <c r="C7" s="60" t="s">
        <v>3</v>
      </c>
      <c r="D7" s="60"/>
      <c r="E7" s="60" t="s">
        <v>4</v>
      </c>
      <c r="F7" s="60"/>
    </row>
    <row r="8" ht="32.85" customHeight="1" spans="3:6">
      <c r="C8" s="60" t="s">
        <v>5</v>
      </c>
      <c r="D8" s="60" t="s">
        <v>6</v>
      </c>
      <c r="E8" s="60" t="s">
        <v>5</v>
      </c>
      <c r="F8" s="60" t="s">
        <v>6</v>
      </c>
    </row>
    <row r="9" ht="24.95" customHeight="1" spans="3:6">
      <c r="C9" s="61" t="s">
        <v>31</v>
      </c>
      <c r="D9" s="62"/>
      <c r="E9" s="61" t="s">
        <v>32</v>
      </c>
      <c r="F9" s="63">
        <f>SUM(F10:F18)</f>
        <v>4309</v>
      </c>
    </row>
    <row r="10" s="58" customFormat="1" ht="20.65" customHeight="1" spans="2:6">
      <c r="B10" s="64" t="s">
        <v>194</v>
      </c>
      <c r="C10" s="65" t="s">
        <v>13</v>
      </c>
      <c r="D10" s="66"/>
      <c r="E10" s="65"/>
      <c r="F10" s="67">
        <v>4309</v>
      </c>
    </row>
    <row r="11" s="58" customFormat="1" ht="20.65" customHeight="1" spans="2:6">
      <c r="B11" s="64"/>
      <c r="C11" s="65" t="s">
        <v>15</v>
      </c>
      <c r="D11" s="66"/>
      <c r="E11" s="65"/>
      <c r="F11" s="67"/>
    </row>
    <row r="12" s="58" customFormat="1" ht="20.65" customHeight="1" spans="2:6">
      <c r="B12" s="64"/>
      <c r="C12" s="65" t="s">
        <v>17</v>
      </c>
      <c r="D12" s="66"/>
      <c r="E12" s="65"/>
      <c r="F12" s="67"/>
    </row>
    <row r="13" s="58" customFormat="1" ht="20.65" customHeight="1" spans="2:6">
      <c r="B13" s="64"/>
      <c r="C13" s="65" t="s">
        <v>195</v>
      </c>
      <c r="D13" s="66"/>
      <c r="E13" s="65"/>
      <c r="F13" s="67"/>
    </row>
    <row r="14" s="58" customFormat="1" ht="20.65" customHeight="1" spans="2:6">
      <c r="B14" s="64"/>
      <c r="C14" s="65" t="s">
        <v>196</v>
      </c>
      <c r="D14" s="66"/>
      <c r="E14" s="65"/>
      <c r="F14" s="67"/>
    </row>
    <row r="15" s="58" customFormat="1" ht="20.65" customHeight="1" spans="2:6">
      <c r="B15" s="64"/>
      <c r="C15" s="65" t="s">
        <v>197</v>
      </c>
      <c r="D15" s="66"/>
      <c r="E15" s="65"/>
      <c r="F15" s="67"/>
    </row>
    <row r="16" s="58" customFormat="1" ht="20.65" customHeight="1" spans="2:6">
      <c r="B16" s="64"/>
      <c r="C16" s="65" t="s">
        <v>198</v>
      </c>
      <c r="D16" s="66"/>
      <c r="E16" s="65"/>
      <c r="F16" s="67"/>
    </row>
    <row r="17" s="58" customFormat="1" ht="20.65" customHeight="1" spans="2:6">
      <c r="B17" s="64"/>
      <c r="C17" s="65" t="s">
        <v>199</v>
      </c>
      <c r="D17" s="66"/>
      <c r="E17" s="65"/>
      <c r="F17" s="67"/>
    </row>
    <row r="18" s="58" customFormat="1" ht="20.65" customHeight="1" spans="2:6">
      <c r="B18" s="64"/>
      <c r="C18" s="65" t="s">
        <v>200</v>
      </c>
      <c r="D18" s="66"/>
      <c r="E18" s="65"/>
      <c r="F18" s="67"/>
    </row>
  </sheetData>
  <mergeCells count="3">
    <mergeCell ref="C7:D7"/>
    <mergeCell ref="E7:F7"/>
    <mergeCell ref="C3:F4"/>
  </mergeCells>
  <printOptions horizontalCentered="1"/>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7"/>
  <sheetViews>
    <sheetView workbookViewId="0">
      <selection activeCell="D9" sqref="D9:E77"/>
    </sheetView>
  </sheetViews>
  <sheetFormatPr defaultColWidth="10" defaultRowHeight="22" customHeight="1"/>
  <cols>
    <col min="1" max="1" width="0.375" customWidth="1"/>
    <col min="2" max="2" width="10" customWidth="1"/>
    <col min="3" max="3" width="32.875" customWidth="1"/>
    <col min="4" max="4" width="11.5" customWidth="1"/>
    <col min="5" max="5" width="9.75" customWidth="1"/>
    <col min="6" max="6" width="10.625" customWidth="1"/>
    <col min="7" max="7" width="11.125" customWidth="1"/>
    <col min="8" max="8" width="10.625" customWidth="1"/>
    <col min="9" max="9" width="10.875" customWidth="1"/>
    <col min="10" max="10" width="10.75" customWidth="1"/>
    <col min="11" max="11" width="10.5" customWidth="1"/>
    <col min="12" max="12" width="11.375" customWidth="1"/>
    <col min="13" max="13" width="11.5" customWidth="1"/>
    <col min="14" max="14" width="9.75" customWidth="1"/>
  </cols>
  <sheetData>
    <row r="1" customHeight="1" spans="1:3">
      <c r="A1" s="19"/>
      <c r="B1" s="49" t="s">
        <v>201</v>
      </c>
      <c r="C1" s="49"/>
    </row>
    <row r="3" customHeight="1" spans="2:13">
      <c r="B3" s="50" t="s">
        <v>202</v>
      </c>
      <c r="C3" s="50"/>
      <c r="D3" s="50"/>
      <c r="E3" s="50"/>
      <c r="F3" s="50"/>
      <c r="G3" s="50"/>
      <c r="H3" s="50"/>
      <c r="I3" s="50"/>
      <c r="J3" s="50"/>
      <c r="K3" s="50"/>
      <c r="L3" s="50"/>
      <c r="M3" s="50"/>
    </row>
    <row r="4" customHeight="1" spans="2:13">
      <c r="B4" s="50"/>
      <c r="C4" s="50"/>
      <c r="D4" s="50"/>
      <c r="E4" s="50"/>
      <c r="F4" s="50"/>
      <c r="G4" s="50"/>
      <c r="H4" s="50"/>
      <c r="I4" s="50"/>
      <c r="J4" s="50"/>
      <c r="K4" s="50"/>
      <c r="L4" s="50"/>
      <c r="M4" s="50"/>
    </row>
    <row r="6" customHeight="1" spans="13:13">
      <c r="M6" s="39" t="s">
        <v>2</v>
      </c>
    </row>
    <row r="7" customHeight="1" spans="2:13">
      <c r="B7" s="51" t="s">
        <v>203</v>
      </c>
      <c r="C7" s="51"/>
      <c r="D7" s="51" t="s">
        <v>39</v>
      </c>
      <c r="E7" s="52" t="s">
        <v>204</v>
      </c>
      <c r="F7" s="52" t="s">
        <v>205</v>
      </c>
      <c r="G7" s="52" t="s">
        <v>206</v>
      </c>
      <c r="H7" s="52" t="s">
        <v>207</v>
      </c>
      <c r="I7" s="52" t="s">
        <v>208</v>
      </c>
      <c r="J7" s="52" t="s">
        <v>209</v>
      </c>
      <c r="K7" s="52" t="s">
        <v>210</v>
      </c>
      <c r="L7" s="52" t="s">
        <v>211</v>
      </c>
      <c r="M7" s="52" t="s">
        <v>212</v>
      </c>
    </row>
    <row r="8" customHeight="1" spans="2:13">
      <c r="B8" s="53" t="s">
        <v>96</v>
      </c>
      <c r="C8" s="53" t="s">
        <v>38</v>
      </c>
      <c r="D8" s="53"/>
      <c r="E8" s="54"/>
      <c r="F8" s="54"/>
      <c r="G8" s="54"/>
      <c r="H8" s="54"/>
      <c r="I8" s="54"/>
      <c r="J8" s="54"/>
      <c r="K8" s="54"/>
      <c r="L8" s="54"/>
      <c r="M8" s="54"/>
    </row>
    <row r="9" customHeight="1" spans="2:13">
      <c r="B9" s="44">
        <v>201</v>
      </c>
      <c r="C9" s="44" t="s">
        <v>14</v>
      </c>
      <c r="D9" s="45">
        <f>D10+D12+D15+D17+D19+D21</f>
        <v>1542</v>
      </c>
      <c r="E9" s="55">
        <f>D9</f>
        <v>1542</v>
      </c>
      <c r="F9" s="56"/>
      <c r="G9" s="56"/>
      <c r="H9" s="56"/>
      <c r="I9" s="56"/>
      <c r="J9" s="56"/>
      <c r="K9" s="56"/>
      <c r="L9" s="56"/>
      <c r="M9" s="56"/>
    </row>
    <row r="10" customHeight="1" spans="2:13">
      <c r="B10" s="44">
        <v>20101</v>
      </c>
      <c r="C10" s="44" t="s">
        <v>42</v>
      </c>
      <c r="D10" s="45">
        <f>SUM(D11)</f>
        <v>38</v>
      </c>
      <c r="E10" s="55">
        <f t="shared" ref="E10:E41" si="0">D10</f>
        <v>38</v>
      </c>
      <c r="F10" s="57"/>
      <c r="G10" s="57"/>
      <c r="H10" s="57"/>
      <c r="I10" s="57"/>
      <c r="J10" s="57"/>
      <c r="K10" s="57"/>
      <c r="L10" s="57"/>
      <c r="M10" s="57"/>
    </row>
    <row r="11" customHeight="1" spans="2:13">
      <c r="B11" s="47">
        <v>2010101</v>
      </c>
      <c r="C11" s="47" t="s">
        <v>43</v>
      </c>
      <c r="D11" s="45">
        <v>38</v>
      </c>
      <c r="E11" s="55">
        <f t="shared" si="0"/>
        <v>38</v>
      </c>
      <c r="F11" s="57"/>
      <c r="G11" s="57"/>
      <c r="H11" s="57"/>
      <c r="I11" s="57"/>
      <c r="J11" s="57"/>
      <c r="K11" s="57"/>
      <c r="L11" s="57"/>
      <c r="M11" s="57"/>
    </row>
    <row r="12" customHeight="1" spans="2:13">
      <c r="B12" s="44">
        <v>20103</v>
      </c>
      <c r="C12" s="44" t="s">
        <v>44</v>
      </c>
      <c r="D12" s="45">
        <f>SUM(D13:D14)</f>
        <v>1128</v>
      </c>
      <c r="E12" s="55">
        <f t="shared" si="0"/>
        <v>1128</v>
      </c>
      <c r="F12" s="57"/>
      <c r="G12" s="57"/>
      <c r="H12" s="57"/>
      <c r="I12" s="57"/>
      <c r="J12" s="57"/>
      <c r="K12" s="57"/>
      <c r="L12" s="57"/>
      <c r="M12" s="57"/>
    </row>
    <row r="13" customHeight="1" spans="2:13">
      <c r="B13" s="47">
        <v>2010301</v>
      </c>
      <c r="C13" s="47" t="s">
        <v>43</v>
      </c>
      <c r="D13" s="45">
        <v>1098</v>
      </c>
      <c r="E13" s="55">
        <f t="shared" si="0"/>
        <v>1098</v>
      </c>
      <c r="F13" s="57"/>
      <c r="G13" s="57"/>
      <c r="H13" s="57"/>
      <c r="I13" s="57"/>
      <c r="J13" s="57"/>
      <c r="K13" s="57"/>
      <c r="L13" s="57"/>
      <c r="M13" s="57"/>
    </row>
    <row r="14" customHeight="1" spans="2:13">
      <c r="B14" s="47">
        <v>2010350</v>
      </c>
      <c r="C14" s="47" t="s">
        <v>45</v>
      </c>
      <c r="D14" s="45">
        <v>30</v>
      </c>
      <c r="E14" s="55">
        <f t="shared" si="0"/>
        <v>30</v>
      </c>
      <c r="F14" s="57"/>
      <c r="G14" s="57"/>
      <c r="H14" s="57"/>
      <c r="I14" s="57"/>
      <c r="J14" s="57"/>
      <c r="K14" s="57"/>
      <c r="L14" s="57"/>
      <c r="M14" s="57"/>
    </row>
    <row r="15" customHeight="1" spans="2:13">
      <c r="B15" s="44">
        <v>20111</v>
      </c>
      <c r="C15" s="44" t="s">
        <v>46</v>
      </c>
      <c r="D15" s="45">
        <f t="shared" ref="D15:D19" si="1">SUM(D16)</f>
        <v>5</v>
      </c>
      <c r="E15" s="55">
        <f t="shared" si="0"/>
        <v>5</v>
      </c>
      <c r="F15" s="57"/>
      <c r="G15" s="57"/>
      <c r="H15" s="57"/>
      <c r="I15" s="57"/>
      <c r="J15" s="57"/>
      <c r="K15" s="57"/>
      <c r="L15" s="57"/>
      <c r="M15" s="57"/>
    </row>
    <row r="16" customHeight="1" spans="2:13">
      <c r="B16" s="47">
        <v>2011105</v>
      </c>
      <c r="C16" s="47" t="s">
        <v>47</v>
      </c>
      <c r="D16" s="45">
        <v>5</v>
      </c>
      <c r="E16" s="55">
        <f t="shared" si="0"/>
        <v>5</v>
      </c>
      <c r="F16" s="57"/>
      <c r="G16" s="57"/>
      <c r="H16" s="57"/>
      <c r="I16" s="57"/>
      <c r="J16" s="57"/>
      <c r="K16" s="57"/>
      <c r="L16" s="57"/>
      <c r="M16" s="57"/>
    </row>
    <row r="17" customHeight="1" spans="2:13">
      <c r="B17" s="44">
        <v>20131</v>
      </c>
      <c r="C17" s="44" t="s">
        <v>48</v>
      </c>
      <c r="D17" s="45">
        <f t="shared" si="1"/>
        <v>57</v>
      </c>
      <c r="E17" s="55">
        <f t="shared" si="0"/>
        <v>57</v>
      </c>
      <c r="F17" s="57"/>
      <c r="G17" s="57"/>
      <c r="H17" s="57"/>
      <c r="I17" s="57"/>
      <c r="J17" s="57"/>
      <c r="K17" s="57"/>
      <c r="L17" s="57"/>
      <c r="M17" s="57"/>
    </row>
    <row r="18" customHeight="1" spans="2:13">
      <c r="B18" s="47">
        <v>2013101</v>
      </c>
      <c r="C18" s="47" t="s">
        <v>43</v>
      </c>
      <c r="D18" s="45">
        <v>57</v>
      </c>
      <c r="E18" s="55">
        <f t="shared" si="0"/>
        <v>57</v>
      </c>
      <c r="F18" s="57"/>
      <c r="G18" s="57"/>
      <c r="H18" s="57"/>
      <c r="I18" s="57"/>
      <c r="J18" s="57"/>
      <c r="K18" s="57"/>
      <c r="L18" s="57"/>
      <c r="M18" s="57"/>
    </row>
    <row r="19" customHeight="1" spans="2:13">
      <c r="B19" s="44">
        <v>20138</v>
      </c>
      <c r="C19" s="44" t="s">
        <v>49</v>
      </c>
      <c r="D19" s="45">
        <f t="shared" si="1"/>
        <v>5</v>
      </c>
      <c r="E19" s="55">
        <f t="shared" si="0"/>
        <v>5</v>
      </c>
      <c r="F19" s="57"/>
      <c r="G19" s="57"/>
      <c r="H19" s="57"/>
      <c r="I19" s="57"/>
      <c r="J19" s="57"/>
      <c r="K19" s="57"/>
      <c r="L19" s="57"/>
      <c r="M19" s="57"/>
    </row>
    <row r="20" customHeight="1" spans="2:13">
      <c r="B20" s="47">
        <v>2013899</v>
      </c>
      <c r="C20" s="47" t="s">
        <v>50</v>
      </c>
      <c r="D20" s="45">
        <v>5</v>
      </c>
      <c r="E20" s="55">
        <f t="shared" si="0"/>
        <v>5</v>
      </c>
      <c r="F20" s="57"/>
      <c r="G20" s="57"/>
      <c r="H20" s="57"/>
      <c r="I20" s="57"/>
      <c r="J20" s="57"/>
      <c r="K20" s="57"/>
      <c r="L20" s="57"/>
      <c r="M20" s="57"/>
    </row>
    <row r="21" customHeight="1" spans="2:13">
      <c r="B21" s="44">
        <v>20199</v>
      </c>
      <c r="C21" s="44" t="s">
        <v>51</v>
      </c>
      <c r="D21" s="45">
        <f t="shared" ref="D21:D26" si="2">SUM(D22)</f>
        <v>309</v>
      </c>
      <c r="E21" s="55">
        <f t="shared" si="0"/>
        <v>309</v>
      </c>
      <c r="F21" s="57"/>
      <c r="G21" s="57"/>
      <c r="H21" s="57"/>
      <c r="I21" s="57"/>
      <c r="J21" s="57"/>
      <c r="K21" s="57"/>
      <c r="L21" s="57"/>
      <c r="M21" s="57"/>
    </row>
    <row r="22" customHeight="1" spans="2:13">
      <c r="B22" s="47">
        <v>2019999</v>
      </c>
      <c r="C22" s="47" t="s">
        <v>51</v>
      </c>
      <c r="D22" s="45">
        <v>309</v>
      </c>
      <c r="E22" s="55">
        <f t="shared" si="0"/>
        <v>309</v>
      </c>
      <c r="F22" s="57"/>
      <c r="G22" s="57"/>
      <c r="H22" s="57"/>
      <c r="I22" s="57"/>
      <c r="J22" s="57"/>
      <c r="K22" s="57"/>
      <c r="L22" s="57"/>
      <c r="M22" s="57"/>
    </row>
    <row r="23" customHeight="1" spans="2:13">
      <c r="B23" s="44">
        <v>204</v>
      </c>
      <c r="C23" s="44" t="s">
        <v>16</v>
      </c>
      <c r="D23" s="45">
        <f>D24+D26</f>
        <v>312</v>
      </c>
      <c r="E23" s="55">
        <f t="shared" si="0"/>
        <v>312</v>
      </c>
      <c r="F23" s="57"/>
      <c r="G23" s="57"/>
      <c r="H23" s="57"/>
      <c r="I23" s="57"/>
      <c r="J23" s="57"/>
      <c r="K23" s="57"/>
      <c r="L23" s="57"/>
      <c r="M23" s="57"/>
    </row>
    <row r="24" customHeight="1" spans="2:13">
      <c r="B24" s="44">
        <v>20402</v>
      </c>
      <c r="C24" s="44" t="s">
        <v>52</v>
      </c>
      <c r="D24" s="45">
        <f t="shared" si="2"/>
        <v>305</v>
      </c>
      <c r="E24" s="55">
        <f t="shared" si="0"/>
        <v>305</v>
      </c>
      <c r="F24" s="57"/>
      <c r="G24" s="57"/>
      <c r="H24" s="57"/>
      <c r="I24" s="57"/>
      <c r="J24" s="57"/>
      <c r="K24" s="57"/>
      <c r="L24" s="57"/>
      <c r="M24" s="57"/>
    </row>
    <row r="25" customHeight="1" spans="2:13">
      <c r="B25" s="47">
        <v>2040299</v>
      </c>
      <c r="C25" s="47" t="s">
        <v>53</v>
      </c>
      <c r="D25" s="45">
        <v>305</v>
      </c>
      <c r="E25" s="55">
        <f t="shared" si="0"/>
        <v>305</v>
      </c>
      <c r="F25" s="57"/>
      <c r="G25" s="57"/>
      <c r="H25" s="57"/>
      <c r="I25" s="57"/>
      <c r="J25" s="57"/>
      <c r="K25" s="57"/>
      <c r="L25" s="57"/>
      <c r="M25" s="57"/>
    </row>
    <row r="26" customHeight="1" spans="2:13">
      <c r="B26" s="44">
        <v>20499</v>
      </c>
      <c r="C26" s="44" t="s">
        <v>54</v>
      </c>
      <c r="D26" s="45">
        <f t="shared" si="2"/>
        <v>7</v>
      </c>
      <c r="E26" s="55">
        <f t="shared" si="0"/>
        <v>7</v>
      </c>
      <c r="F26" s="57"/>
      <c r="G26" s="57"/>
      <c r="H26" s="57"/>
      <c r="I26" s="57"/>
      <c r="J26" s="57"/>
      <c r="K26" s="57"/>
      <c r="L26" s="57"/>
      <c r="M26" s="57"/>
    </row>
    <row r="27" customHeight="1" spans="2:13">
      <c r="B27" s="47">
        <v>2049999</v>
      </c>
      <c r="C27" s="47" t="s">
        <v>54</v>
      </c>
      <c r="D27" s="45">
        <v>7</v>
      </c>
      <c r="E27" s="55">
        <f t="shared" si="0"/>
        <v>7</v>
      </c>
      <c r="F27" s="57"/>
      <c r="G27" s="57"/>
      <c r="H27" s="57"/>
      <c r="I27" s="57"/>
      <c r="J27" s="57"/>
      <c r="K27" s="57"/>
      <c r="L27" s="57"/>
      <c r="M27" s="57"/>
    </row>
    <row r="28" customHeight="1" spans="2:13">
      <c r="B28" s="44">
        <v>205</v>
      </c>
      <c r="C28" s="44" t="s">
        <v>18</v>
      </c>
      <c r="D28" s="45">
        <f>D29</f>
        <v>14</v>
      </c>
      <c r="E28" s="55">
        <f t="shared" si="0"/>
        <v>14</v>
      </c>
      <c r="F28" s="57"/>
      <c r="G28" s="57"/>
      <c r="H28" s="57"/>
      <c r="I28" s="57"/>
      <c r="J28" s="57"/>
      <c r="K28" s="57"/>
      <c r="L28" s="57"/>
      <c r="M28" s="57"/>
    </row>
    <row r="29" customHeight="1" spans="2:13">
      <c r="B29" s="44">
        <v>20599</v>
      </c>
      <c r="C29" s="44" t="s">
        <v>55</v>
      </c>
      <c r="D29" s="45">
        <f>SUM(D30)</f>
        <v>14</v>
      </c>
      <c r="E29" s="55">
        <f t="shared" si="0"/>
        <v>14</v>
      </c>
      <c r="F29" s="57"/>
      <c r="G29" s="57"/>
      <c r="H29" s="57"/>
      <c r="I29" s="57"/>
      <c r="J29" s="57"/>
      <c r="K29" s="57"/>
      <c r="L29" s="57"/>
      <c r="M29" s="57"/>
    </row>
    <row r="30" customHeight="1" spans="2:13">
      <c r="B30" s="47">
        <v>2059999</v>
      </c>
      <c r="C30" s="47" t="s">
        <v>55</v>
      </c>
      <c r="D30" s="45">
        <v>14</v>
      </c>
      <c r="E30" s="55">
        <f t="shared" si="0"/>
        <v>14</v>
      </c>
      <c r="F30" s="57"/>
      <c r="G30" s="57"/>
      <c r="H30" s="57"/>
      <c r="I30" s="57"/>
      <c r="J30" s="57"/>
      <c r="K30" s="57"/>
      <c r="L30" s="57"/>
      <c r="M30" s="57"/>
    </row>
    <row r="31" customHeight="1" spans="2:13">
      <c r="B31" s="44">
        <v>207</v>
      </c>
      <c r="C31" s="44" t="s">
        <v>19</v>
      </c>
      <c r="D31" s="45">
        <f>D32</f>
        <v>48</v>
      </c>
      <c r="E31" s="55">
        <f t="shared" si="0"/>
        <v>48</v>
      </c>
      <c r="F31" s="57"/>
      <c r="G31" s="57"/>
      <c r="H31" s="57"/>
      <c r="I31" s="57"/>
      <c r="J31" s="57"/>
      <c r="K31" s="57"/>
      <c r="L31" s="57"/>
      <c r="M31" s="57"/>
    </row>
    <row r="32" customHeight="1" spans="2:13">
      <c r="B32" s="44">
        <v>20701</v>
      </c>
      <c r="C32" s="44" t="s">
        <v>56</v>
      </c>
      <c r="D32" s="45">
        <f>SUM(D33:D34)</f>
        <v>48</v>
      </c>
      <c r="E32" s="55">
        <f t="shared" si="0"/>
        <v>48</v>
      </c>
      <c r="F32" s="57"/>
      <c r="G32" s="57"/>
      <c r="H32" s="57"/>
      <c r="I32" s="57"/>
      <c r="J32" s="57"/>
      <c r="K32" s="57"/>
      <c r="L32" s="57"/>
      <c r="M32" s="57"/>
    </row>
    <row r="33" customHeight="1" spans="2:13">
      <c r="B33" s="47">
        <v>2070109</v>
      </c>
      <c r="C33" s="47" t="s">
        <v>57</v>
      </c>
      <c r="D33" s="45">
        <v>44</v>
      </c>
      <c r="E33" s="55">
        <f t="shared" si="0"/>
        <v>44</v>
      </c>
      <c r="F33" s="57"/>
      <c r="G33" s="57"/>
      <c r="H33" s="57"/>
      <c r="I33" s="57"/>
      <c r="J33" s="57"/>
      <c r="K33" s="57"/>
      <c r="L33" s="57"/>
      <c r="M33" s="57"/>
    </row>
    <row r="34" customHeight="1" spans="2:13">
      <c r="B34" s="47">
        <v>2070199</v>
      </c>
      <c r="C34" s="47" t="s">
        <v>58</v>
      </c>
      <c r="D34" s="45">
        <v>4</v>
      </c>
      <c r="E34" s="55">
        <f t="shared" si="0"/>
        <v>4</v>
      </c>
      <c r="F34" s="57"/>
      <c r="G34" s="57"/>
      <c r="H34" s="57"/>
      <c r="I34" s="57"/>
      <c r="J34" s="57"/>
      <c r="K34" s="57"/>
      <c r="L34" s="57"/>
      <c r="M34" s="57"/>
    </row>
    <row r="35" customHeight="1" spans="2:13">
      <c r="B35" s="44">
        <v>208</v>
      </c>
      <c r="C35" s="44" t="s">
        <v>20</v>
      </c>
      <c r="D35" s="45">
        <f>D36+D38+D42</f>
        <v>473</v>
      </c>
      <c r="E35" s="55">
        <f t="shared" si="0"/>
        <v>473</v>
      </c>
      <c r="F35" s="57"/>
      <c r="G35" s="57"/>
      <c r="H35" s="57"/>
      <c r="I35" s="57"/>
      <c r="J35" s="57"/>
      <c r="K35" s="57"/>
      <c r="L35" s="57"/>
      <c r="M35" s="57"/>
    </row>
    <row r="36" customHeight="1" spans="2:13">
      <c r="B36" s="44">
        <v>20801</v>
      </c>
      <c r="C36" s="44" t="s">
        <v>59</v>
      </c>
      <c r="D36" s="45">
        <f>SUM(D37)</f>
        <v>140</v>
      </c>
      <c r="E36" s="55">
        <f t="shared" si="0"/>
        <v>140</v>
      </c>
      <c r="F36" s="57"/>
      <c r="G36" s="57"/>
      <c r="H36" s="57"/>
      <c r="I36" s="57"/>
      <c r="J36" s="57"/>
      <c r="K36" s="57"/>
      <c r="L36" s="57"/>
      <c r="M36" s="57"/>
    </row>
    <row r="37" customHeight="1" spans="2:13">
      <c r="B37" s="47">
        <v>2080109</v>
      </c>
      <c r="C37" s="47" t="s">
        <v>60</v>
      </c>
      <c r="D37" s="45">
        <v>140</v>
      </c>
      <c r="E37" s="55">
        <f t="shared" si="0"/>
        <v>140</v>
      </c>
      <c r="F37" s="57"/>
      <c r="G37" s="57"/>
      <c r="H37" s="57"/>
      <c r="I37" s="57"/>
      <c r="J37" s="57"/>
      <c r="K37" s="57"/>
      <c r="L37" s="57"/>
      <c r="M37" s="57"/>
    </row>
    <row r="38" customHeight="1" spans="2:13">
      <c r="B38" s="44">
        <v>20805</v>
      </c>
      <c r="C38" s="44" t="s">
        <v>61</v>
      </c>
      <c r="D38" s="45">
        <f>SUM(D39:D41)</f>
        <v>305</v>
      </c>
      <c r="E38" s="55">
        <f t="shared" si="0"/>
        <v>305</v>
      </c>
      <c r="F38" s="57"/>
      <c r="G38" s="57"/>
      <c r="H38" s="57"/>
      <c r="I38" s="57"/>
      <c r="J38" s="57"/>
      <c r="K38" s="57"/>
      <c r="L38" s="57"/>
      <c r="M38" s="57"/>
    </row>
    <row r="39" customHeight="1" spans="2:13">
      <c r="B39" s="47">
        <v>2080505</v>
      </c>
      <c r="C39" s="47" t="s">
        <v>62</v>
      </c>
      <c r="D39" s="45">
        <v>93</v>
      </c>
      <c r="E39" s="55">
        <f t="shared" si="0"/>
        <v>93</v>
      </c>
      <c r="F39" s="57"/>
      <c r="G39" s="57"/>
      <c r="H39" s="57"/>
      <c r="I39" s="57"/>
      <c r="J39" s="57"/>
      <c r="K39" s="57"/>
      <c r="L39" s="57"/>
      <c r="M39" s="57"/>
    </row>
    <row r="40" customHeight="1" spans="2:13">
      <c r="B40" s="47">
        <v>2080506</v>
      </c>
      <c r="C40" s="47" t="s">
        <v>63</v>
      </c>
      <c r="D40" s="45">
        <v>47</v>
      </c>
      <c r="E40" s="55">
        <f t="shared" si="0"/>
        <v>47</v>
      </c>
      <c r="F40" s="57"/>
      <c r="G40" s="57"/>
      <c r="H40" s="57"/>
      <c r="I40" s="57"/>
      <c r="J40" s="57"/>
      <c r="K40" s="57"/>
      <c r="L40" s="57"/>
      <c r="M40" s="57"/>
    </row>
    <row r="41" customHeight="1" spans="2:13">
      <c r="B41" s="47">
        <v>2080599</v>
      </c>
      <c r="C41" s="47" t="s">
        <v>64</v>
      </c>
      <c r="D41" s="45">
        <v>165</v>
      </c>
      <c r="E41" s="55">
        <f t="shared" si="0"/>
        <v>165</v>
      </c>
      <c r="F41" s="57"/>
      <c r="G41" s="57"/>
      <c r="H41" s="57"/>
      <c r="I41" s="57"/>
      <c r="J41" s="57"/>
      <c r="K41" s="57"/>
      <c r="L41" s="57"/>
      <c r="M41" s="57"/>
    </row>
    <row r="42" customHeight="1" spans="2:13">
      <c r="B42" s="44">
        <v>20828</v>
      </c>
      <c r="C42" s="44" t="s">
        <v>65</v>
      </c>
      <c r="D42" s="45">
        <f>SUM(D43)</f>
        <v>28</v>
      </c>
      <c r="E42" s="55">
        <f t="shared" ref="E42:E73" si="3">D42</f>
        <v>28</v>
      </c>
      <c r="F42" s="57"/>
      <c r="G42" s="57"/>
      <c r="H42" s="57"/>
      <c r="I42" s="57"/>
      <c r="J42" s="57"/>
      <c r="K42" s="57"/>
      <c r="L42" s="57"/>
      <c r="M42" s="57"/>
    </row>
    <row r="43" customHeight="1" spans="2:13">
      <c r="B43" s="47">
        <v>2082850</v>
      </c>
      <c r="C43" s="47" t="s">
        <v>45</v>
      </c>
      <c r="D43" s="45">
        <v>28</v>
      </c>
      <c r="E43" s="55">
        <f t="shared" si="3"/>
        <v>28</v>
      </c>
      <c r="F43" s="57"/>
      <c r="G43" s="57"/>
      <c r="H43" s="57"/>
      <c r="I43" s="57"/>
      <c r="J43" s="57"/>
      <c r="K43" s="57"/>
      <c r="L43" s="57"/>
      <c r="M43" s="57"/>
    </row>
    <row r="44" customHeight="1" spans="2:13">
      <c r="B44" s="44">
        <v>210</v>
      </c>
      <c r="C44" s="44" t="s">
        <v>21</v>
      </c>
      <c r="D44" s="45">
        <f>D45+D47+D50</f>
        <v>165</v>
      </c>
      <c r="E44" s="55">
        <f t="shared" si="3"/>
        <v>165</v>
      </c>
      <c r="F44" s="57"/>
      <c r="G44" s="57"/>
      <c r="H44" s="57"/>
      <c r="I44" s="57"/>
      <c r="J44" s="57"/>
      <c r="K44" s="57"/>
      <c r="L44" s="57"/>
      <c r="M44" s="57"/>
    </row>
    <row r="45" customHeight="1" spans="2:13">
      <c r="B45" s="44">
        <v>21004</v>
      </c>
      <c r="C45" s="44" t="s">
        <v>66</v>
      </c>
      <c r="D45" s="45">
        <f>SUM(D46)</f>
        <v>100</v>
      </c>
      <c r="E45" s="55">
        <f t="shared" si="3"/>
        <v>100</v>
      </c>
      <c r="F45" s="57"/>
      <c r="G45" s="57"/>
      <c r="H45" s="57"/>
      <c r="I45" s="57"/>
      <c r="J45" s="57"/>
      <c r="K45" s="57"/>
      <c r="L45" s="57"/>
      <c r="M45" s="57"/>
    </row>
    <row r="46" customHeight="1" spans="2:13">
      <c r="B46" s="47">
        <v>2100409</v>
      </c>
      <c r="C46" s="47" t="s">
        <v>67</v>
      </c>
      <c r="D46" s="45">
        <v>100</v>
      </c>
      <c r="E46" s="55">
        <f t="shared" si="3"/>
        <v>100</v>
      </c>
      <c r="F46" s="57"/>
      <c r="G46" s="57"/>
      <c r="H46" s="57"/>
      <c r="I46" s="57"/>
      <c r="J46" s="57"/>
      <c r="K46" s="57"/>
      <c r="L46" s="57"/>
      <c r="M46" s="57"/>
    </row>
    <row r="47" customHeight="1" spans="2:13">
      <c r="B47" s="44">
        <v>21011</v>
      </c>
      <c r="C47" s="44" t="s">
        <v>68</v>
      </c>
      <c r="D47" s="45">
        <f>SUM(D48:D49)</f>
        <v>60</v>
      </c>
      <c r="E47" s="55">
        <f t="shared" si="3"/>
        <v>60</v>
      </c>
      <c r="F47" s="57"/>
      <c r="G47" s="57"/>
      <c r="H47" s="57"/>
      <c r="I47" s="57"/>
      <c r="J47" s="57"/>
      <c r="K47" s="57"/>
      <c r="L47" s="57"/>
      <c r="M47" s="57"/>
    </row>
    <row r="48" customHeight="1" spans="2:13">
      <c r="B48" s="47">
        <v>2101101</v>
      </c>
      <c r="C48" s="47" t="s">
        <v>69</v>
      </c>
      <c r="D48" s="45">
        <v>37</v>
      </c>
      <c r="E48" s="55">
        <f t="shared" si="3"/>
        <v>37</v>
      </c>
      <c r="F48" s="57"/>
      <c r="G48" s="57"/>
      <c r="H48" s="57"/>
      <c r="I48" s="57"/>
      <c r="J48" s="57"/>
      <c r="K48" s="57"/>
      <c r="L48" s="57"/>
      <c r="M48" s="57"/>
    </row>
    <row r="49" customHeight="1" spans="2:13">
      <c r="B49" s="47">
        <v>2101102</v>
      </c>
      <c r="C49" s="47" t="s">
        <v>70</v>
      </c>
      <c r="D49" s="45">
        <v>23</v>
      </c>
      <c r="E49" s="55">
        <f t="shared" si="3"/>
        <v>23</v>
      </c>
      <c r="F49" s="57"/>
      <c r="G49" s="57"/>
      <c r="H49" s="57"/>
      <c r="I49" s="57"/>
      <c r="J49" s="57"/>
      <c r="K49" s="57"/>
      <c r="L49" s="57"/>
      <c r="M49" s="57"/>
    </row>
    <row r="50" customHeight="1" spans="2:13">
      <c r="B50" s="44">
        <v>21099</v>
      </c>
      <c r="C50" s="44" t="s">
        <v>71</v>
      </c>
      <c r="D50" s="45">
        <f t="shared" ref="D50:D55" si="4">SUM(D51)</f>
        <v>5</v>
      </c>
      <c r="E50" s="55">
        <f t="shared" si="3"/>
        <v>5</v>
      </c>
      <c r="F50" s="57"/>
      <c r="G50" s="57"/>
      <c r="H50" s="57"/>
      <c r="I50" s="57"/>
      <c r="J50" s="57"/>
      <c r="K50" s="57"/>
      <c r="L50" s="57"/>
      <c r="M50" s="57"/>
    </row>
    <row r="51" customHeight="1" spans="2:13">
      <c r="B51" s="47">
        <v>2109999</v>
      </c>
      <c r="C51" s="47" t="s">
        <v>71</v>
      </c>
      <c r="D51" s="45">
        <v>5</v>
      </c>
      <c r="E51" s="55">
        <f t="shared" si="3"/>
        <v>5</v>
      </c>
      <c r="F51" s="57"/>
      <c r="G51" s="57"/>
      <c r="H51" s="57"/>
      <c r="I51" s="57"/>
      <c r="J51" s="57"/>
      <c r="K51" s="57"/>
      <c r="L51" s="57"/>
      <c r="M51" s="57"/>
    </row>
    <row r="52" customHeight="1" spans="2:13">
      <c r="B52" s="44">
        <v>212</v>
      </c>
      <c r="C52" s="44" t="s">
        <v>22</v>
      </c>
      <c r="D52" s="45">
        <f>D53+D55</f>
        <v>522</v>
      </c>
      <c r="E52" s="55">
        <f t="shared" si="3"/>
        <v>522</v>
      </c>
      <c r="F52" s="57"/>
      <c r="G52" s="57"/>
      <c r="H52" s="57"/>
      <c r="I52" s="57"/>
      <c r="J52" s="57"/>
      <c r="K52" s="57"/>
      <c r="L52" s="57"/>
      <c r="M52" s="57"/>
    </row>
    <row r="53" customHeight="1" spans="2:13">
      <c r="B53" s="44">
        <v>21201</v>
      </c>
      <c r="C53" s="44" t="s">
        <v>72</v>
      </c>
      <c r="D53" s="45">
        <f t="shared" si="4"/>
        <v>347</v>
      </c>
      <c r="E53" s="55">
        <f t="shared" si="3"/>
        <v>347</v>
      </c>
      <c r="F53" s="57"/>
      <c r="G53" s="57"/>
      <c r="H53" s="57"/>
      <c r="I53" s="57"/>
      <c r="J53" s="57"/>
      <c r="K53" s="57"/>
      <c r="L53" s="57"/>
      <c r="M53" s="57"/>
    </row>
    <row r="54" customHeight="1" spans="2:13">
      <c r="B54" s="47">
        <v>2120199</v>
      </c>
      <c r="C54" s="47" t="s">
        <v>73</v>
      </c>
      <c r="D54" s="45">
        <v>347</v>
      </c>
      <c r="E54" s="55">
        <f t="shared" si="3"/>
        <v>347</v>
      </c>
      <c r="F54" s="57"/>
      <c r="G54" s="57"/>
      <c r="H54" s="57"/>
      <c r="I54" s="57"/>
      <c r="J54" s="57"/>
      <c r="K54" s="57"/>
      <c r="L54" s="57"/>
      <c r="M54" s="57"/>
    </row>
    <row r="55" customHeight="1" spans="2:13">
      <c r="B55" s="44">
        <v>21205</v>
      </c>
      <c r="C55" s="44" t="s">
        <v>74</v>
      </c>
      <c r="D55" s="45">
        <f t="shared" si="4"/>
        <v>175</v>
      </c>
      <c r="E55" s="55">
        <f t="shared" si="3"/>
        <v>175</v>
      </c>
      <c r="F55" s="57"/>
      <c r="G55" s="57"/>
      <c r="H55" s="57"/>
      <c r="I55" s="57"/>
      <c r="J55" s="57"/>
      <c r="K55" s="57"/>
      <c r="L55" s="57"/>
      <c r="M55" s="57"/>
    </row>
    <row r="56" customHeight="1" spans="2:13">
      <c r="B56" s="47">
        <v>2120501</v>
      </c>
      <c r="C56" s="47" t="s">
        <v>74</v>
      </c>
      <c r="D56" s="45">
        <v>175</v>
      </c>
      <c r="E56" s="55">
        <f t="shared" si="3"/>
        <v>175</v>
      </c>
      <c r="F56" s="57"/>
      <c r="G56" s="57"/>
      <c r="H56" s="57"/>
      <c r="I56" s="57"/>
      <c r="J56" s="57"/>
      <c r="K56" s="57"/>
      <c r="L56" s="57"/>
      <c r="M56" s="57"/>
    </row>
    <row r="57" customHeight="1" spans="2:13">
      <c r="B57" s="44">
        <v>213</v>
      </c>
      <c r="C57" s="44" t="s">
        <v>23</v>
      </c>
      <c r="D57" s="45">
        <f>D58+D61+D63</f>
        <v>690</v>
      </c>
      <c r="E57" s="55">
        <f t="shared" si="3"/>
        <v>690</v>
      </c>
      <c r="F57" s="57"/>
      <c r="G57" s="57"/>
      <c r="H57" s="57"/>
      <c r="I57" s="57"/>
      <c r="J57" s="57"/>
      <c r="K57" s="57"/>
      <c r="L57" s="57"/>
      <c r="M57" s="57"/>
    </row>
    <row r="58" customHeight="1" spans="2:13">
      <c r="B58" s="44">
        <v>21301</v>
      </c>
      <c r="C58" s="44" t="s">
        <v>75</v>
      </c>
      <c r="D58" s="45">
        <f>SUM(D59:D60)</f>
        <v>55</v>
      </c>
      <c r="E58" s="55">
        <f t="shared" si="3"/>
        <v>55</v>
      </c>
      <c r="F58" s="57"/>
      <c r="G58" s="57"/>
      <c r="H58" s="57"/>
      <c r="I58" s="57"/>
      <c r="J58" s="57"/>
      <c r="K58" s="57"/>
      <c r="L58" s="57"/>
      <c r="M58" s="57"/>
    </row>
    <row r="59" customHeight="1" spans="2:13">
      <c r="B59" s="47">
        <v>2130104</v>
      </c>
      <c r="C59" s="47" t="s">
        <v>45</v>
      </c>
      <c r="D59" s="45">
        <v>53</v>
      </c>
      <c r="E59" s="55">
        <f t="shared" si="3"/>
        <v>53</v>
      </c>
      <c r="F59" s="57"/>
      <c r="G59" s="57"/>
      <c r="H59" s="57"/>
      <c r="I59" s="57"/>
      <c r="J59" s="57"/>
      <c r="K59" s="57"/>
      <c r="L59" s="57"/>
      <c r="M59" s="57"/>
    </row>
    <row r="60" customHeight="1" spans="2:13">
      <c r="B60" s="47">
        <v>2130108</v>
      </c>
      <c r="C60" s="47" t="s">
        <v>76</v>
      </c>
      <c r="D60" s="45">
        <v>2</v>
      </c>
      <c r="E60" s="55">
        <f t="shared" si="3"/>
        <v>2</v>
      </c>
      <c r="F60" s="57"/>
      <c r="G60" s="57"/>
      <c r="H60" s="57"/>
      <c r="I60" s="57"/>
      <c r="J60" s="57"/>
      <c r="K60" s="57"/>
      <c r="L60" s="57"/>
      <c r="M60" s="57"/>
    </row>
    <row r="61" customHeight="1" spans="2:13">
      <c r="B61" s="44">
        <v>21305</v>
      </c>
      <c r="C61" s="44" t="s">
        <v>77</v>
      </c>
      <c r="D61" s="45">
        <f t="shared" ref="D61:D66" si="5">SUM(D62)</f>
        <v>8</v>
      </c>
      <c r="E61" s="55">
        <f t="shared" si="3"/>
        <v>8</v>
      </c>
      <c r="F61" s="57"/>
      <c r="G61" s="57"/>
      <c r="H61" s="57"/>
      <c r="I61" s="57"/>
      <c r="J61" s="57"/>
      <c r="K61" s="57"/>
      <c r="L61" s="57"/>
      <c r="M61" s="57"/>
    </row>
    <row r="62" customHeight="1" spans="2:13">
      <c r="B62" s="47">
        <v>2130599</v>
      </c>
      <c r="C62" s="47" t="s">
        <v>78</v>
      </c>
      <c r="D62" s="45">
        <v>8</v>
      </c>
      <c r="E62" s="55">
        <f t="shared" si="3"/>
        <v>8</v>
      </c>
      <c r="F62" s="57"/>
      <c r="G62" s="57"/>
      <c r="H62" s="57"/>
      <c r="I62" s="57"/>
      <c r="J62" s="57"/>
      <c r="K62" s="57"/>
      <c r="L62" s="57"/>
      <c r="M62" s="57"/>
    </row>
    <row r="63" customHeight="1" spans="2:13">
      <c r="B63" s="44">
        <v>21307</v>
      </c>
      <c r="C63" s="44" t="s">
        <v>79</v>
      </c>
      <c r="D63" s="45">
        <f t="shared" si="5"/>
        <v>627</v>
      </c>
      <c r="E63" s="55">
        <f t="shared" si="3"/>
        <v>627</v>
      </c>
      <c r="F63" s="57"/>
      <c r="G63" s="57"/>
      <c r="H63" s="57"/>
      <c r="I63" s="57"/>
      <c r="J63" s="57"/>
      <c r="K63" s="57"/>
      <c r="L63" s="57"/>
      <c r="M63" s="57"/>
    </row>
    <row r="64" customHeight="1" spans="2:13">
      <c r="B64" s="47">
        <v>2130705</v>
      </c>
      <c r="C64" s="47" t="s">
        <v>80</v>
      </c>
      <c r="D64" s="45">
        <v>627</v>
      </c>
      <c r="E64" s="55">
        <f t="shared" si="3"/>
        <v>627</v>
      </c>
      <c r="F64" s="57"/>
      <c r="G64" s="57"/>
      <c r="H64" s="57"/>
      <c r="I64" s="57"/>
      <c r="J64" s="57"/>
      <c r="K64" s="57"/>
      <c r="L64" s="57"/>
      <c r="M64" s="57"/>
    </row>
    <row r="65" customHeight="1" spans="2:13">
      <c r="B65" s="44">
        <v>221</v>
      </c>
      <c r="C65" s="44" t="s">
        <v>24</v>
      </c>
      <c r="D65" s="45">
        <f>D66+D68</f>
        <v>173</v>
      </c>
      <c r="E65" s="55">
        <f t="shared" si="3"/>
        <v>173</v>
      </c>
      <c r="F65" s="57"/>
      <c r="G65" s="57"/>
      <c r="H65" s="57"/>
      <c r="I65" s="57"/>
      <c r="J65" s="57"/>
      <c r="K65" s="57"/>
      <c r="L65" s="57"/>
      <c r="M65" s="57"/>
    </row>
    <row r="66" customHeight="1" spans="2:13">
      <c r="B66" s="44">
        <v>22101</v>
      </c>
      <c r="C66" s="44" t="s">
        <v>81</v>
      </c>
      <c r="D66" s="45">
        <f t="shared" si="5"/>
        <v>35</v>
      </c>
      <c r="E66" s="55">
        <f t="shared" si="3"/>
        <v>35</v>
      </c>
      <c r="F66" s="57"/>
      <c r="G66" s="57"/>
      <c r="H66" s="57"/>
      <c r="I66" s="57"/>
      <c r="J66" s="57"/>
      <c r="K66" s="57"/>
      <c r="L66" s="57"/>
      <c r="M66" s="57"/>
    </row>
    <row r="67" customHeight="1" spans="2:13">
      <c r="B67" s="47">
        <v>2210108</v>
      </c>
      <c r="C67" s="47" t="s">
        <v>82</v>
      </c>
      <c r="D67" s="45">
        <v>35</v>
      </c>
      <c r="E67" s="55">
        <f t="shared" si="3"/>
        <v>35</v>
      </c>
      <c r="F67" s="57"/>
      <c r="G67" s="57"/>
      <c r="H67" s="57"/>
      <c r="I67" s="57"/>
      <c r="J67" s="57"/>
      <c r="K67" s="57"/>
      <c r="L67" s="57"/>
      <c r="M67" s="57"/>
    </row>
    <row r="68" customHeight="1" spans="2:13">
      <c r="B68" s="44">
        <v>22102</v>
      </c>
      <c r="C68" s="44" t="s">
        <v>83</v>
      </c>
      <c r="D68" s="45">
        <f>SUM(D69)</f>
        <v>138</v>
      </c>
      <c r="E68" s="55">
        <f t="shared" si="3"/>
        <v>138</v>
      </c>
      <c r="F68" s="57"/>
      <c r="G68" s="57"/>
      <c r="H68" s="57"/>
      <c r="I68" s="57"/>
      <c r="J68" s="57"/>
      <c r="K68" s="57"/>
      <c r="L68" s="57"/>
      <c r="M68" s="57"/>
    </row>
    <row r="69" customHeight="1" spans="2:13">
      <c r="B69" s="47">
        <v>2210201</v>
      </c>
      <c r="C69" s="47" t="s">
        <v>84</v>
      </c>
      <c r="D69" s="45">
        <v>138</v>
      </c>
      <c r="E69" s="55">
        <f t="shared" si="3"/>
        <v>138</v>
      </c>
      <c r="F69" s="57"/>
      <c r="G69" s="57"/>
      <c r="H69" s="57"/>
      <c r="I69" s="57"/>
      <c r="J69" s="57"/>
      <c r="K69" s="57"/>
      <c r="L69" s="57"/>
      <c r="M69" s="57"/>
    </row>
    <row r="70" customHeight="1" spans="2:13">
      <c r="B70" s="44">
        <v>224</v>
      </c>
      <c r="C70" s="44" t="s">
        <v>25</v>
      </c>
      <c r="D70" s="45">
        <f>D71+D74+D76</f>
        <v>370</v>
      </c>
      <c r="E70" s="55">
        <f t="shared" si="3"/>
        <v>370</v>
      </c>
      <c r="F70" s="57"/>
      <c r="G70" s="57"/>
      <c r="H70" s="57"/>
      <c r="I70" s="57"/>
      <c r="J70" s="57"/>
      <c r="K70" s="57"/>
      <c r="L70" s="57"/>
      <c r="M70" s="57"/>
    </row>
    <row r="71" customHeight="1" spans="2:13">
      <c r="B71" s="44">
        <v>22401</v>
      </c>
      <c r="C71" s="44" t="s">
        <v>85</v>
      </c>
      <c r="D71" s="45">
        <f>SUM(D72:D73)</f>
        <v>203</v>
      </c>
      <c r="E71" s="55">
        <f t="shared" si="3"/>
        <v>203</v>
      </c>
      <c r="F71" s="57"/>
      <c r="G71" s="57"/>
      <c r="H71" s="57"/>
      <c r="I71" s="57"/>
      <c r="J71" s="57"/>
      <c r="K71" s="57"/>
      <c r="L71" s="57"/>
      <c r="M71" s="57"/>
    </row>
    <row r="72" customHeight="1" spans="2:13">
      <c r="B72" s="47">
        <v>2240106</v>
      </c>
      <c r="C72" s="47" t="s">
        <v>86</v>
      </c>
      <c r="D72" s="45">
        <v>193</v>
      </c>
      <c r="E72" s="55">
        <f t="shared" si="3"/>
        <v>193</v>
      </c>
      <c r="F72" s="57"/>
      <c r="G72" s="57"/>
      <c r="H72" s="57"/>
      <c r="I72" s="57"/>
      <c r="J72" s="57"/>
      <c r="K72" s="57"/>
      <c r="L72" s="57"/>
      <c r="M72" s="57"/>
    </row>
    <row r="73" customHeight="1" spans="2:13">
      <c r="B73" s="47">
        <v>2240199</v>
      </c>
      <c r="C73" s="47" t="s">
        <v>87</v>
      </c>
      <c r="D73" s="45">
        <v>10</v>
      </c>
      <c r="E73" s="55">
        <f t="shared" si="3"/>
        <v>10</v>
      </c>
      <c r="F73" s="57"/>
      <c r="G73" s="57"/>
      <c r="H73" s="57"/>
      <c r="I73" s="57"/>
      <c r="J73" s="57"/>
      <c r="K73" s="57"/>
      <c r="L73" s="57"/>
      <c r="M73" s="57"/>
    </row>
    <row r="74" customHeight="1" spans="2:13">
      <c r="B74" s="44">
        <v>22406</v>
      </c>
      <c r="C74" s="44" t="s">
        <v>88</v>
      </c>
      <c r="D74" s="45">
        <f>SUM(D75)</f>
        <v>148</v>
      </c>
      <c r="E74" s="55">
        <f>D74</f>
        <v>148</v>
      </c>
      <c r="F74" s="57"/>
      <c r="G74" s="57"/>
      <c r="H74" s="57"/>
      <c r="I74" s="57"/>
      <c r="J74" s="57"/>
      <c r="K74" s="57"/>
      <c r="L74" s="57"/>
      <c r="M74" s="57"/>
    </row>
    <row r="75" customHeight="1" spans="2:13">
      <c r="B75" s="47">
        <v>2240601</v>
      </c>
      <c r="C75" s="47" t="s">
        <v>89</v>
      </c>
      <c r="D75" s="45">
        <v>148</v>
      </c>
      <c r="E75" s="55">
        <f>D75</f>
        <v>148</v>
      </c>
      <c r="F75" s="57"/>
      <c r="G75" s="57"/>
      <c r="H75" s="57"/>
      <c r="I75" s="57"/>
      <c r="J75" s="57"/>
      <c r="K75" s="57"/>
      <c r="L75" s="57"/>
      <c r="M75" s="57"/>
    </row>
    <row r="76" customHeight="1" spans="2:13">
      <c r="B76" s="44">
        <v>22499</v>
      </c>
      <c r="C76" s="44" t="s">
        <v>90</v>
      </c>
      <c r="D76" s="45">
        <f>SUM(D77)</f>
        <v>19</v>
      </c>
      <c r="E76" s="55">
        <f>D76</f>
        <v>19</v>
      </c>
      <c r="F76" s="57"/>
      <c r="G76" s="57"/>
      <c r="H76" s="57"/>
      <c r="I76" s="57"/>
      <c r="J76" s="57"/>
      <c r="K76" s="57"/>
      <c r="L76" s="57"/>
      <c r="M76" s="57"/>
    </row>
    <row r="77" customHeight="1" spans="2:13">
      <c r="B77" s="47">
        <v>2249999</v>
      </c>
      <c r="C77" s="47" t="s">
        <v>90</v>
      </c>
      <c r="D77" s="45">
        <v>19</v>
      </c>
      <c r="E77" s="55">
        <f>D77</f>
        <v>19</v>
      </c>
      <c r="F77" s="57"/>
      <c r="G77" s="57"/>
      <c r="H77" s="57"/>
      <c r="I77" s="57"/>
      <c r="J77" s="57"/>
      <c r="K77" s="57"/>
      <c r="L77" s="57"/>
      <c r="M77" s="57"/>
    </row>
  </sheetData>
  <mergeCells count="13">
    <mergeCell ref="B1:C1"/>
    <mergeCell ref="B7:C7"/>
    <mergeCell ref="D7:D8"/>
    <mergeCell ref="E7:E8"/>
    <mergeCell ref="F7:F8"/>
    <mergeCell ref="G7:G8"/>
    <mergeCell ref="H7:H8"/>
    <mergeCell ref="I7:I8"/>
    <mergeCell ref="J7:J8"/>
    <mergeCell ref="K7:K8"/>
    <mergeCell ref="L7:L8"/>
    <mergeCell ref="M7:M8"/>
    <mergeCell ref="B3:M4"/>
  </mergeCells>
  <printOptions horizontalCentered="1"/>
  <pageMargins left="0.0780000016093254" right="0.0780000016093254" top="0.39300000667572" bottom="0.0780000016093254" header="0" footer="0"/>
  <pageSetup paperSize="9" scale="47"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6"/>
  <sheetViews>
    <sheetView tabSelected="1" topLeftCell="A13" workbookViewId="0">
      <selection activeCell="C30" sqref="C30"/>
    </sheetView>
  </sheetViews>
  <sheetFormatPr defaultColWidth="10" defaultRowHeight="13.5" outlineLevelCol="5"/>
  <cols>
    <col min="1" max="1" width="0.5" customWidth="1"/>
    <col min="2" max="2" width="16.25" customWidth="1"/>
    <col min="3" max="3" width="37.375" customWidth="1"/>
    <col min="4" max="4" width="17.875" customWidth="1"/>
    <col min="5" max="5" width="17.375" customWidth="1"/>
    <col min="6" max="6" width="15.5" customWidth="1"/>
  </cols>
  <sheetData>
    <row r="1" ht="16.35" customHeight="1" spans="1:2">
      <c r="A1" s="19"/>
      <c r="B1" s="2" t="s">
        <v>213</v>
      </c>
    </row>
    <row r="2" ht="16.35" customHeight="1"/>
    <row r="3" ht="16.35" customHeight="1" spans="2:6">
      <c r="B3" s="40" t="s">
        <v>214</v>
      </c>
      <c r="C3" s="40"/>
      <c r="D3" s="40"/>
      <c r="E3" s="40"/>
      <c r="F3" s="40"/>
    </row>
    <row r="4" ht="16.35" customHeight="1" spans="2:6">
      <c r="B4" s="40"/>
      <c r="C4" s="40"/>
      <c r="D4" s="40"/>
      <c r="E4" s="40"/>
      <c r="F4" s="40"/>
    </row>
    <row r="5" ht="16.35" customHeight="1" spans="2:6">
      <c r="B5" s="41"/>
      <c r="C5" s="41"/>
      <c r="D5" s="41"/>
      <c r="E5" s="41"/>
      <c r="F5" s="41"/>
    </row>
    <row r="6" ht="18.95" customHeight="1" spans="2:6">
      <c r="B6" s="41"/>
      <c r="C6" s="41"/>
      <c r="D6" s="41"/>
      <c r="E6" s="41"/>
      <c r="F6" s="42" t="s">
        <v>2</v>
      </c>
    </row>
    <row r="7" ht="31.9" customHeight="1" spans="2:6">
      <c r="B7" s="43" t="s">
        <v>96</v>
      </c>
      <c r="C7" s="43" t="s">
        <v>38</v>
      </c>
      <c r="D7" s="43" t="s">
        <v>39</v>
      </c>
      <c r="E7" s="43" t="s">
        <v>215</v>
      </c>
      <c r="F7" s="43" t="s">
        <v>216</v>
      </c>
    </row>
    <row r="8" ht="23.25" customHeight="1" spans="2:6">
      <c r="B8" s="44">
        <v>201</v>
      </c>
      <c r="C8" s="44" t="s">
        <v>14</v>
      </c>
      <c r="D8" s="45">
        <f t="shared" ref="D8:F8" si="0">D9+D11+D14+D16+D18+D20</f>
        <v>1542</v>
      </c>
      <c r="E8" s="46">
        <f t="shared" si="0"/>
        <v>1223</v>
      </c>
      <c r="F8" s="46">
        <f t="shared" si="0"/>
        <v>319</v>
      </c>
    </row>
    <row r="9" ht="16.5" spans="2:6">
      <c r="B9" s="44">
        <v>20101</v>
      </c>
      <c r="C9" s="44" t="s">
        <v>42</v>
      </c>
      <c r="D9" s="45">
        <f t="shared" ref="D9:F9" si="1">SUM(D10)</f>
        <v>38</v>
      </c>
      <c r="E9" s="46">
        <f t="shared" si="1"/>
        <v>38</v>
      </c>
      <c r="F9" s="46">
        <f t="shared" si="1"/>
        <v>0</v>
      </c>
    </row>
    <row r="10" ht="16.5" spans="2:6">
      <c r="B10" s="47">
        <v>2010101</v>
      </c>
      <c r="C10" s="47" t="s">
        <v>43</v>
      </c>
      <c r="D10" s="45">
        <v>38</v>
      </c>
      <c r="E10" s="48">
        <v>38</v>
      </c>
      <c r="F10" s="48">
        <f t="shared" ref="F10:F13" si="2">D10-E10</f>
        <v>0</v>
      </c>
    </row>
    <row r="11" ht="16.5" spans="2:6">
      <c r="B11" s="44">
        <v>20103</v>
      </c>
      <c r="C11" s="44" t="s">
        <v>44</v>
      </c>
      <c r="D11" s="45">
        <f t="shared" ref="D11:F11" si="3">SUM(D12:D13)</f>
        <v>1128</v>
      </c>
      <c r="E11" s="48">
        <f t="shared" si="3"/>
        <v>1128</v>
      </c>
      <c r="F11" s="48">
        <f t="shared" si="3"/>
        <v>0</v>
      </c>
    </row>
    <row r="12" ht="16.5" spans="2:6">
      <c r="B12" s="47">
        <v>2010301</v>
      </c>
      <c r="C12" s="47" t="s">
        <v>43</v>
      </c>
      <c r="D12" s="45">
        <v>1098</v>
      </c>
      <c r="E12" s="48">
        <v>1098</v>
      </c>
      <c r="F12" s="48">
        <f t="shared" si="2"/>
        <v>0</v>
      </c>
    </row>
    <row r="13" ht="16.5" spans="2:6">
      <c r="B13" s="47">
        <v>2010350</v>
      </c>
      <c r="C13" s="47" t="s">
        <v>45</v>
      </c>
      <c r="D13" s="45">
        <v>30</v>
      </c>
      <c r="E13" s="48">
        <v>30</v>
      </c>
      <c r="F13" s="48">
        <f t="shared" si="2"/>
        <v>0</v>
      </c>
    </row>
    <row r="14" ht="16.5" spans="2:6">
      <c r="B14" s="44">
        <v>20111</v>
      </c>
      <c r="C14" s="44" t="s">
        <v>46</v>
      </c>
      <c r="D14" s="45">
        <f t="shared" ref="D14:F14" si="4">SUM(D15)</f>
        <v>5</v>
      </c>
      <c r="E14" s="48">
        <f t="shared" si="4"/>
        <v>0</v>
      </c>
      <c r="F14" s="48">
        <f t="shared" si="4"/>
        <v>5</v>
      </c>
    </row>
    <row r="15" ht="16.5" spans="2:6">
      <c r="B15" s="47">
        <v>2011105</v>
      </c>
      <c r="C15" s="47" t="s">
        <v>47</v>
      </c>
      <c r="D15" s="45">
        <v>5</v>
      </c>
      <c r="E15" s="48"/>
      <c r="F15" s="48">
        <f t="shared" ref="F15:F19" si="5">D15-E15</f>
        <v>5</v>
      </c>
    </row>
    <row r="16" ht="16.5" spans="2:6">
      <c r="B16" s="44">
        <v>20131</v>
      </c>
      <c r="C16" s="44" t="s">
        <v>48</v>
      </c>
      <c r="D16" s="45">
        <f t="shared" ref="D16:F16" si="6">SUM(D17)</f>
        <v>57</v>
      </c>
      <c r="E16" s="48">
        <f t="shared" si="6"/>
        <v>57</v>
      </c>
      <c r="F16" s="48">
        <f t="shared" si="6"/>
        <v>0</v>
      </c>
    </row>
    <row r="17" ht="16.5" spans="2:6">
      <c r="B17" s="47">
        <v>2013101</v>
      </c>
      <c r="C17" s="47" t="s">
        <v>43</v>
      </c>
      <c r="D17" s="45">
        <v>57</v>
      </c>
      <c r="E17" s="48">
        <v>57</v>
      </c>
      <c r="F17" s="48">
        <f t="shared" si="5"/>
        <v>0</v>
      </c>
    </row>
    <row r="18" ht="16.5" spans="2:6">
      <c r="B18" s="44">
        <v>20138</v>
      </c>
      <c r="C18" s="44" t="s">
        <v>49</v>
      </c>
      <c r="D18" s="45">
        <f t="shared" ref="D18:F18" si="7">SUM(D19)</f>
        <v>5</v>
      </c>
      <c r="E18" s="48">
        <f t="shared" si="7"/>
        <v>0</v>
      </c>
      <c r="F18" s="48">
        <f t="shared" si="7"/>
        <v>5</v>
      </c>
    </row>
    <row r="19" ht="16.5" spans="2:6">
      <c r="B19" s="47">
        <v>2013899</v>
      </c>
      <c r="C19" s="47" t="s">
        <v>50</v>
      </c>
      <c r="D19" s="45">
        <v>5</v>
      </c>
      <c r="E19" s="48"/>
      <c r="F19" s="48">
        <f t="shared" si="5"/>
        <v>5</v>
      </c>
    </row>
    <row r="20" ht="16.5" spans="2:6">
      <c r="B20" s="44">
        <v>20199</v>
      </c>
      <c r="C20" s="44" t="s">
        <v>51</v>
      </c>
      <c r="D20" s="45">
        <f t="shared" ref="D20:F20" si="8">SUM(D21)</f>
        <v>309</v>
      </c>
      <c r="E20" s="48">
        <f t="shared" si="8"/>
        <v>0</v>
      </c>
      <c r="F20" s="48">
        <f t="shared" si="8"/>
        <v>309</v>
      </c>
    </row>
    <row r="21" ht="16.5" spans="2:6">
      <c r="B21" s="47">
        <v>2019999</v>
      </c>
      <c r="C21" s="47" t="s">
        <v>51</v>
      </c>
      <c r="D21" s="45">
        <v>309</v>
      </c>
      <c r="E21" s="48"/>
      <c r="F21" s="48">
        <f t="shared" ref="F21:F26" si="9">D21-E21</f>
        <v>309</v>
      </c>
    </row>
    <row r="22" ht="16.5" spans="2:6">
      <c r="B22" s="44">
        <v>204</v>
      </c>
      <c r="C22" s="44" t="s">
        <v>16</v>
      </c>
      <c r="D22" s="45">
        <f t="shared" ref="D22:F22" si="10">D23+D25</f>
        <v>312</v>
      </c>
      <c r="E22" s="48">
        <f t="shared" si="10"/>
        <v>0</v>
      </c>
      <c r="F22" s="48">
        <f t="shared" si="10"/>
        <v>312</v>
      </c>
    </row>
    <row r="23" ht="16.5" spans="2:6">
      <c r="B23" s="44">
        <v>20402</v>
      </c>
      <c r="C23" s="44" t="s">
        <v>52</v>
      </c>
      <c r="D23" s="45">
        <f t="shared" ref="D23:F23" si="11">SUM(D24)</f>
        <v>305</v>
      </c>
      <c r="E23" s="48">
        <f t="shared" si="11"/>
        <v>0</v>
      </c>
      <c r="F23" s="48">
        <f t="shared" si="11"/>
        <v>305</v>
      </c>
    </row>
    <row r="24" ht="16.5" spans="2:6">
      <c r="B24" s="47">
        <v>2040299</v>
      </c>
      <c r="C24" s="47" t="s">
        <v>53</v>
      </c>
      <c r="D24" s="45">
        <v>305</v>
      </c>
      <c r="E24" s="48"/>
      <c r="F24" s="48">
        <f t="shared" si="9"/>
        <v>305</v>
      </c>
    </row>
    <row r="25" ht="16.5" spans="2:6">
      <c r="B25" s="44">
        <v>20499</v>
      </c>
      <c r="C25" s="44" t="s">
        <v>54</v>
      </c>
      <c r="D25" s="45">
        <f t="shared" ref="D25:F25" si="12">SUM(D26)</f>
        <v>7</v>
      </c>
      <c r="E25" s="48">
        <f t="shared" si="12"/>
        <v>0</v>
      </c>
      <c r="F25" s="48">
        <f t="shared" si="12"/>
        <v>7</v>
      </c>
    </row>
    <row r="26" ht="16.5" spans="2:6">
      <c r="B26" s="47">
        <v>2049999</v>
      </c>
      <c r="C26" s="47" t="s">
        <v>54</v>
      </c>
      <c r="D26" s="45">
        <v>7</v>
      </c>
      <c r="E26" s="48"/>
      <c r="F26" s="48">
        <f t="shared" si="9"/>
        <v>7</v>
      </c>
    </row>
    <row r="27" ht="16.5" spans="2:6">
      <c r="B27" s="44">
        <v>205</v>
      </c>
      <c r="C27" s="44" t="s">
        <v>18</v>
      </c>
      <c r="D27" s="45">
        <f t="shared" ref="D27:F27" si="13">D28</f>
        <v>14</v>
      </c>
      <c r="E27" s="48">
        <f t="shared" si="13"/>
        <v>0</v>
      </c>
      <c r="F27" s="48">
        <f t="shared" si="13"/>
        <v>14</v>
      </c>
    </row>
    <row r="28" ht="16.5" spans="2:6">
      <c r="B28" s="44">
        <v>20599</v>
      </c>
      <c r="C28" s="44" t="s">
        <v>55</v>
      </c>
      <c r="D28" s="45">
        <f t="shared" ref="D28:F28" si="14">SUM(D29)</f>
        <v>14</v>
      </c>
      <c r="E28" s="48">
        <f t="shared" si="14"/>
        <v>0</v>
      </c>
      <c r="F28" s="48">
        <f t="shared" si="14"/>
        <v>14</v>
      </c>
    </row>
    <row r="29" ht="16.5" spans="2:6">
      <c r="B29" s="47">
        <v>2059999</v>
      </c>
      <c r="C29" s="47" t="s">
        <v>55</v>
      </c>
      <c r="D29" s="45">
        <v>14</v>
      </c>
      <c r="E29" s="48"/>
      <c r="F29" s="48">
        <f t="shared" ref="F29:F33" si="15">D29-E29</f>
        <v>14</v>
      </c>
    </row>
    <row r="30" ht="16.5" spans="2:6">
      <c r="B30" s="44">
        <v>207</v>
      </c>
      <c r="C30" s="44" t="s">
        <v>19</v>
      </c>
      <c r="D30" s="45">
        <f t="shared" ref="D30:F30" si="16">D31</f>
        <v>48</v>
      </c>
      <c r="E30" s="48">
        <f t="shared" si="16"/>
        <v>44</v>
      </c>
      <c r="F30" s="48">
        <f t="shared" si="16"/>
        <v>4</v>
      </c>
    </row>
    <row r="31" ht="16.5" spans="2:6">
      <c r="B31" s="44">
        <v>20701</v>
      </c>
      <c r="C31" s="44" t="s">
        <v>56</v>
      </c>
      <c r="D31" s="45">
        <f t="shared" ref="D31:F31" si="17">SUM(D32:D33)</f>
        <v>48</v>
      </c>
      <c r="E31" s="48">
        <f t="shared" si="17"/>
        <v>44</v>
      </c>
      <c r="F31" s="48">
        <f t="shared" si="17"/>
        <v>4</v>
      </c>
    </row>
    <row r="32" ht="16.5" spans="2:6">
      <c r="B32" s="47">
        <v>2070109</v>
      </c>
      <c r="C32" s="47" t="s">
        <v>57</v>
      </c>
      <c r="D32" s="45">
        <v>44</v>
      </c>
      <c r="E32" s="48">
        <v>44</v>
      </c>
      <c r="F32" s="48">
        <f t="shared" si="15"/>
        <v>0</v>
      </c>
    </row>
    <row r="33" ht="16.5" spans="2:6">
      <c r="B33" s="47">
        <v>2070199</v>
      </c>
      <c r="C33" s="47" t="s">
        <v>58</v>
      </c>
      <c r="D33" s="45">
        <v>4</v>
      </c>
      <c r="E33" s="48"/>
      <c r="F33" s="48">
        <f t="shared" si="15"/>
        <v>4</v>
      </c>
    </row>
    <row r="34" ht="16.5" spans="2:6">
      <c r="B34" s="44">
        <v>208</v>
      </c>
      <c r="C34" s="44" t="s">
        <v>20</v>
      </c>
      <c r="D34" s="45">
        <f t="shared" ref="D34:F34" si="18">D35+D37+D41</f>
        <v>473</v>
      </c>
      <c r="E34" s="48">
        <f t="shared" si="18"/>
        <v>473</v>
      </c>
      <c r="F34" s="48">
        <f t="shared" si="18"/>
        <v>0</v>
      </c>
    </row>
    <row r="35" ht="16.5" spans="2:6">
      <c r="B35" s="44">
        <v>20801</v>
      </c>
      <c r="C35" s="44" t="s">
        <v>59</v>
      </c>
      <c r="D35" s="45">
        <f t="shared" ref="D35:F35" si="19">SUM(D36)</f>
        <v>140</v>
      </c>
      <c r="E35" s="48">
        <f t="shared" si="19"/>
        <v>140</v>
      </c>
      <c r="F35" s="48">
        <f t="shared" si="19"/>
        <v>0</v>
      </c>
    </row>
    <row r="36" ht="16.5" spans="2:6">
      <c r="B36" s="47">
        <v>2080109</v>
      </c>
      <c r="C36" s="47" t="s">
        <v>60</v>
      </c>
      <c r="D36" s="45">
        <v>140</v>
      </c>
      <c r="E36" s="48">
        <v>140</v>
      </c>
      <c r="F36" s="48">
        <f t="shared" ref="F36:F40" si="20">D36-E36</f>
        <v>0</v>
      </c>
    </row>
    <row r="37" ht="16.5" spans="2:6">
      <c r="B37" s="44">
        <v>20805</v>
      </c>
      <c r="C37" s="44" t="s">
        <v>61</v>
      </c>
      <c r="D37" s="45">
        <f t="shared" ref="D37:F37" si="21">SUM(D38:D40)</f>
        <v>305</v>
      </c>
      <c r="E37" s="48">
        <f t="shared" si="21"/>
        <v>305</v>
      </c>
      <c r="F37" s="48">
        <f t="shared" si="21"/>
        <v>0</v>
      </c>
    </row>
    <row r="38" ht="16.5" spans="2:6">
      <c r="B38" s="47">
        <v>2080505</v>
      </c>
      <c r="C38" s="47" t="s">
        <v>62</v>
      </c>
      <c r="D38" s="45">
        <v>93</v>
      </c>
      <c r="E38" s="48">
        <v>93</v>
      </c>
      <c r="F38" s="48">
        <f t="shared" si="20"/>
        <v>0</v>
      </c>
    </row>
    <row r="39" ht="16.5" spans="2:6">
      <c r="B39" s="47">
        <v>2080506</v>
      </c>
      <c r="C39" s="47" t="s">
        <v>63</v>
      </c>
      <c r="D39" s="45">
        <v>47</v>
      </c>
      <c r="E39" s="48">
        <v>47</v>
      </c>
      <c r="F39" s="48">
        <f t="shared" si="20"/>
        <v>0</v>
      </c>
    </row>
    <row r="40" ht="16.5" spans="2:6">
      <c r="B40" s="47">
        <v>2080599</v>
      </c>
      <c r="C40" s="47" t="s">
        <v>64</v>
      </c>
      <c r="D40" s="45">
        <v>165</v>
      </c>
      <c r="E40" s="48">
        <v>165</v>
      </c>
      <c r="F40" s="48">
        <f t="shared" si="20"/>
        <v>0</v>
      </c>
    </row>
    <row r="41" ht="16.5" spans="2:6">
      <c r="B41" s="44">
        <v>20828</v>
      </c>
      <c r="C41" s="44" t="s">
        <v>65</v>
      </c>
      <c r="D41" s="45">
        <f t="shared" ref="D41:F41" si="22">SUM(D42)</f>
        <v>28</v>
      </c>
      <c r="E41" s="48">
        <f t="shared" si="22"/>
        <v>28</v>
      </c>
      <c r="F41" s="48">
        <f t="shared" si="22"/>
        <v>0</v>
      </c>
    </row>
    <row r="42" ht="16.5" spans="2:6">
      <c r="B42" s="47">
        <v>2082850</v>
      </c>
      <c r="C42" s="47" t="s">
        <v>45</v>
      </c>
      <c r="D42" s="45">
        <v>28</v>
      </c>
      <c r="E42" s="48">
        <v>28</v>
      </c>
      <c r="F42" s="48">
        <f t="shared" ref="F42:F48" si="23">D42-E42</f>
        <v>0</v>
      </c>
    </row>
    <row r="43" ht="16.5" spans="2:6">
      <c r="B43" s="44">
        <v>210</v>
      </c>
      <c r="C43" s="44" t="s">
        <v>21</v>
      </c>
      <c r="D43" s="45">
        <f t="shared" ref="D43:F43" si="24">D44+D46+D49</f>
        <v>165</v>
      </c>
      <c r="E43" s="48">
        <f t="shared" si="24"/>
        <v>60</v>
      </c>
      <c r="F43" s="48">
        <f t="shared" si="24"/>
        <v>105</v>
      </c>
    </row>
    <row r="44" ht="16.5" spans="2:6">
      <c r="B44" s="44">
        <v>21004</v>
      </c>
      <c r="C44" s="44" t="s">
        <v>66</v>
      </c>
      <c r="D44" s="45">
        <f t="shared" ref="D44:F44" si="25">SUM(D45)</f>
        <v>100</v>
      </c>
      <c r="E44" s="48">
        <f t="shared" si="25"/>
        <v>0</v>
      </c>
      <c r="F44" s="48">
        <f t="shared" si="25"/>
        <v>100</v>
      </c>
    </row>
    <row r="45" ht="16.5" spans="2:6">
      <c r="B45" s="47">
        <v>2100409</v>
      </c>
      <c r="C45" s="47" t="s">
        <v>67</v>
      </c>
      <c r="D45" s="45">
        <v>100</v>
      </c>
      <c r="E45" s="48"/>
      <c r="F45" s="48">
        <f t="shared" si="23"/>
        <v>100</v>
      </c>
    </row>
    <row r="46" ht="16.5" spans="2:6">
      <c r="B46" s="44">
        <v>21011</v>
      </c>
      <c r="C46" s="44" t="s">
        <v>68</v>
      </c>
      <c r="D46" s="45">
        <f t="shared" ref="D46:F46" si="26">SUM(D47:D48)</f>
        <v>60</v>
      </c>
      <c r="E46" s="48">
        <f t="shared" si="26"/>
        <v>60</v>
      </c>
      <c r="F46" s="48">
        <f t="shared" si="26"/>
        <v>0</v>
      </c>
    </row>
    <row r="47" ht="16.5" spans="2:6">
      <c r="B47" s="47">
        <v>2101101</v>
      </c>
      <c r="C47" s="47" t="s">
        <v>69</v>
      </c>
      <c r="D47" s="45">
        <v>37</v>
      </c>
      <c r="E47" s="48">
        <v>37</v>
      </c>
      <c r="F47" s="48">
        <f t="shared" si="23"/>
        <v>0</v>
      </c>
    </row>
    <row r="48" ht="16.5" spans="2:6">
      <c r="B48" s="47">
        <v>2101102</v>
      </c>
      <c r="C48" s="47" t="s">
        <v>70</v>
      </c>
      <c r="D48" s="45">
        <v>23</v>
      </c>
      <c r="E48" s="48">
        <v>23</v>
      </c>
      <c r="F48" s="48">
        <f t="shared" si="23"/>
        <v>0</v>
      </c>
    </row>
    <row r="49" ht="16.5" spans="2:6">
      <c r="B49" s="44">
        <v>21099</v>
      </c>
      <c r="C49" s="44" t="s">
        <v>71</v>
      </c>
      <c r="D49" s="45">
        <f t="shared" ref="D49:F49" si="27">SUM(D50)</f>
        <v>5</v>
      </c>
      <c r="E49" s="48">
        <f t="shared" si="27"/>
        <v>0</v>
      </c>
      <c r="F49" s="48">
        <f t="shared" si="27"/>
        <v>5</v>
      </c>
    </row>
    <row r="50" ht="16.5" spans="2:6">
      <c r="B50" s="47">
        <v>2109999</v>
      </c>
      <c r="C50" s="47" t="s">
        <v>71</v>
      </c>
      <c r="D50" s="45">
        <v>5</v>
      </c>
      <c r="E50" s="48"/>
      <c r="F50" s="48">
        <f>D50-E50</f>
        <v>5</v>
      </c>
    </row>
    <row r="51" ht="16.5" spans="2:6">
      <c r="B51" s="44">
        <v>212</v>
      </c>
      <c r="C51" s="44" t="s">
        <v>22</v>
      </c>
      <c r="D51" s="45">
        <f t="shared" ref="D51:F51" si="28">D52+D54</f>
        <v>522</v>
      </c>
      <c r="E51" s="48">
        <f t="shared" si="28"/>
        <v>128</v>
      </c>
      <c r="F51" s="48">
        <f t="shared" si="28"/>
        <v>394</v>
      </c>
    </row>
    <row r="52" ht="16.5" spans="2:6">
      <c r="B52" s="44">
        <v>21201</v>
      </c>
      <c r="C52" s="44" t="s">
        <v>72</v>
      </c>
      <c r="D52" s="45">
        <f t="shared" ref="D52:F52" si="29">SUM(D53)</f>
        <v>347</v>
      </c>
      <c r="E52" s="48">
        <f t="shared" si="29"/>
        <v>128</v>
      </c>
      <c r="F52" s="48">
        <f t="shared" si="29"/>
        <v>219</v>
      </c>
    </row>
    <row r="53" ht="16.5" spans="2:6">
      <c r="B53" s="47">
        <v>2120199</v>
      </c>
      <c r="C53" s="47" t="s">
        <v>73</v>
      </c>
      <c r="D53" s="45">
        <v>347</v>
      </c>
      <c r="E53" s="48">
        <v>128</v>
      </c>
      <c r="F53" s="48">
        <v>219</v>
      </c>
    </row>
    <row r="54" ht="16.5" spans="2:6">
      <c r="B54" s="44">
        <v>21205</v>
      </c>
      <c r="C54" s="44" t="s">
        <v>74</v>
      </c>
      <c r="D54" s="45">
        <f t="shared" ref="D54:F54" si="30">SUM(D55)</f>
        <v>175</v>
      </c>
      <c r="E54" s="48">
        <f t="shared" si="30"/>
        <v>0</v>
      </c>
      <c r="F54" s="48">
        <f t="shared" si="30"/>
        <v>175</v>
      </c>
    </row>
    <row r="55" ht="16.5" spans="2:6">
      <c r="B55" s="47">
        <v>2120501</v>
      </c>
      <c r="C55" s="47" t="s">
        <v>74</v>
      </c>
      <c r="D55" s="45">
        <v>175</v>
      </c>
      <c r="E55" s="48"/>
      <c r="F55" s="48">
        <f t="shared" ref="F55:F59" si="31">D55-E55</f>
        <v>175</v>
      </c>
    </row>
    <row r="56" ht="16.5" spans="2:6">
      <c r="B56" s="44">
        <v>213</v>
      </c>
      <c r="C56" s="44" t="s">
        <v>23</v>
      </c>
      <c r="D56" s="45">
        <f t="shared" ref="D56:F56" si="32">D57+D60+D62</f>
        <v>690</v>
      </c>
      <c r="E56" s="48">
        <f t="shared" si="32"/>
        <v>53</v>
      </c>
      <c r="F56" s="48">
        <f t="shared" si="32"/>
        <v>637</v>
      </c>
    </row>
    <row r="57" ht="16.5" spans="2:6">
      <c r="B57" s="44">
        <v>21301</v>
      </c>
      <c r="C57" s="44" t="s">
        <v>75</v>
      </c>
      <c r="D57" s="45">
        <f t="shared" ref="D57:F57" si="33">SUM(D58:D59)</f>
        <v>55</v>
      </c>
      <c r="E57" s="48">
        <f t="shared" si="33"/>
        <v>53</v>
      </c>
      <c r="F57" s="48">
        <f t="shared" si="33"/>
        <v>2</v>
      </c>
    </row>
    <row r="58" ht="16.5" spans="2:6">
      <c r="B58" s="47">
        <v>2130104</v>
      </c>
      <c r="C58" s="47" t="s">
        <v>45</v>
      </c>
      <c r="D58" s="45">
        <v>53</v>
      </c>
      <c r="E58" s="48">
        <v>53</v>
      </c>
      <c r="F58" s="48">
        <f t="shared" si="31"/>
        <v>0</v>
      </c>
    </row>
    <row r="59" ht="16.5" spans="2:6">
      <c r="B59" s="47">
        <v>2130108</v>
      </c>
      <c r="C59" s="47" t="s">
        <v>76</v>
      </c>
      <c r="D59" s="45">
        <v>2</v>
      </c>
      <c r="E59" s="48"/>
      <c r="F59" s="48">
        <f t="shared" si="31"/>
        <v>2</v>
      </c>
    </row>
    <row r="60" ht="16.5" spans="2:6">
      <c r="B60" s="44">
        <v>21305</v>
      </c>
      <c r="C60" s="44" t="s">
        <v>77</v>
      </c>
      <c r="D60" s="45">
        <f t="shared" ref="D60:F60" si="34">SUM(D61)</f>
        <v>8</v>
      </c>
      <c r="E60" s="48">
        <f t="shared" si="34"/>
        <v>0</v>
      </c>
      <c r="F60" s="48">
        <f t="shared" si="34"/>
        <v>8</v>
      </c>
    </row>
    <row r="61" ht="16.5" spans="2:6">
      <c r="B61" s="47">
        <v>2130599</v>
      </c>
      <c r="C61" s="47" t="s">
        <v>78</v>
      </c>
      <c r="D61" s="45">
        <v>8</v>
      </c>
      <c r="E61" s="48"/>
      <c r="F61" s="48">
        <f t="shared" ref="F61:F66" si="35">D61-E61</f>
        <v>8</v>
      </c>
    </row>
    <row r="62" ht="16.5" spans="2:6">
      <c r="B62" s="44">
        <v>21307</v>
      </c>
      <c r="C62" s="44" t="s">
        <v>79</v>
      </c>
      <c r="D62" s="45">
        <f t="shared" ref="D62:F62" si="36">SUM(D63)</f>
        <v>627</v>
      </c>
      <c r="E62" s="48">
        <f t="shared" si="36"/>
        <v>0</v>
      </c>
      <c r="F62" s="48">
        <f t="shared" si="36"/>
        <v>627</v>
      </c>
    </row>
    <row r="63" ht="16.5" spans="2:6">
      <c r="B63" s="47">
        <v>2130705</v>
      </c>
      <c r="C63" s="47" t="s">
        <v>80</v>
      </c>
      <c r="D63" s="45">
        <v>627</v>
      </c>
      <c r="E63" s="48"/>
      <c r="F63" s="48">
        <f t="shared" si="35"/>
        <v>627</v>
      </c>
    </row>
    <row r="64" ht="16.5" spans="2:6">
      <c r="B64" s="44">
        <v>221</v>
      </c>
      <c r="C64" s="44" t="s">
        <v>24</v>
      </c>
      <c r="D64" s="45">
        <f t="shared" ref="D64:F64" si="37">D65+D67</f>
        <v>173</v>
      </c>
      <c r="E64" s="48">
        <f t="shared" si="37"/>
        <v>138</v>
      </c>
      <c r="F64" s="48">
        <f t="shared" si="37"/>
        <v>35</v>
      </c>
    </row>
    <row r="65" ht="16.5" spans="2:6">
      <c r="B65" s="44">
        <v>22101</v>
      </c>
      <c r="C65" s="44" t="s">
        <v>81</v>
      </c>
      <c r="D65" s="45">
        <f t="shared" ref="D65:F65" si="38">SUM(D66)</f>
        <v>35</v>
      </c>
      <c r="E65" s="48">
        <f t="shared" si="38"/>
        <v>0</v>
      </c>
      <c r="F65" s="48">
        <f t="shared" si="38"/>
        <v>35</v>
      </c>
    </row>
    <row r="66" ht="16.5" spans="2:6">
      <c r="B66" s="47">
        <v>2210108</v>
      </c>
      <c r="C66" s="47" t="s">
        <v>82</v>
      </c>
      <c r="D66" s="45">
        <v>35</v>
      </c>
      <c r="E66" s="48"/>
      <c r="F66" s="48">
        <f t="shared" si="35"/>
        <v>35</v>
      </c>
    </row>
    <row r="67" ht="16.5" spans="2:6">
      <c r="B67" s="44">
        <v>22102</v>
      </c>
      <c r="C67" s="44" t="s">
        <v>83</v>
      </c>
      <c r="D67" s="45">
        <f t="shared" ref="D67:F67" si="39">SUM(D68)</f>
        <v>138</v>
      </c>
      <c r="E67" s="48">
        <f t="shared" si="39"/>
        <v>138</v>
      </c>
      <c r="F67" s="48">
        <f t="shared" si="39"/>
        <v>0</v>
      </c>
    </row>
    <row r="68" ht="16.5" spans="2:6">
      <c r="B68" s="47">
        <v>2210201</v>
      </c>
      <c r="C68" s="47" t="s">
        <v>84</v>
      </c>
      <c r="D68" s="45">
        <v>138</v>
      </c>
      <c r="E68" s="48">
        <v>138</v>
      </c>
      <c r="F68" s="48">
        <f t="shared" ref="F68:F72" si="40">D68-E68</f>
        <v>0</v>
      </c>
    </row>
    <row r="69" ht="16.5" spans="2:6">
      <c r="B69" s="44">
        <v>224</v>
      </c>
      <c r="C69" s="44" t="s">
        <v>25</v>
      </c>
      <c r="D69" s="45">
        <f t="shared" ref="D69:F69" si="41">D70+D73+D75</f>
        <v>370</v>
      </c>
      <c r="E69" s="48">
        <f t="shared" si="41"/>
        <v>0</v>
      </c>
      <c r="F69" s="48">
        <f t="shared" si="41"/>
        <v>370</v>
      </c>
    </row>
    <row r="70" ht="16.5" spans="2:6">
      <c r="B70" s="44">
        <v>22401</v>
      </c>
      <c r="C70" s="44" t="s">
        <v>85</v>
      </c>
      <c r="D70" s="45">
        <f t="shared" ref="D70:F70" si="42">SUM(D71:D72)</f>
        <v>203</v>
      </c>
      <c r="E70" s="48">
        <f t="shared" si="42"/>
        <v>0</v>
      </c>
      <c r="F70" s="48">
        <f t="shared" si="42"/>
        <v>203</v>
      </c>
    </row>
    <row r="71" ht="16.5" spans="2:6">
      <c r="B71" s="47">
        <v>2240106</v>
      </c>
      <c r="C71" s="47" t="s">
        <v>86</v>
      </c>
      <c r="D71" s="45">
        <v>193</v>
      </c>
      <c r="E71" s="48"/>
      <c r="F71" s="48">
        <f t="shared" si="40"/>
        <v>193</v>
      </c>
    </row>
    <row r="72" ht="16.5" spans="2:6">
      <c r="B72" s="47">
        <v>2240199</v>
      </c>
      <c r="C72" s="47" t="s">
        <v>87</v>
      </c>
      <c r="D72" s="45">
        <v>10</v>
      </c>
      <c r="E72" s="48"/>
      <c r="F72" s="48">
        <f t="shared" si="40"/>
        <v>10</v>
      </c>
    </row>
    <row r="73" ht="16.5" spans="2:6">
      <c r="B73" s="44">
        <v>22406</v>
      </c>
      <c r="C73" s="44" t="s">
        <v>88</v>
      </c>
      <c r="D73" s="45">
        <f t="shared" ref="D73:F73" si="43">SUM(D74)</f>
        <v>148</v>
      </c>
      <c r="E73" s="48">
        <f t="shared" si="43"/>
        <v>0</v>
      </c>
      <c r="F73" s="48">
        <f t="shared" si="43"/>
        <v>148</v>
      </c>
    </row>
    <row r="74" ht="16.5" spans="2:6">
      <c r="B74" s="47">
        <v>2240601</v>
      </c>
      <c r="C74" s="47" t="s">
        <v>89</v>
      </c>
      <c r="D74" s="45">
        <v>148</v>
      </c>
      <c r="E74" s="48"/>
      <c r="F74" s="48">
        <f>D74-E74</f>
        <v>148</v>
      </c>
    </row>
    <row r="75" ht="16.5" spans="2:6">
      <c r="B75" s="44">
        <v>22499</v>
      </c>
      <c r="C75" s="44" t="s">
        <v>90</v>
      </c>
      <c r="D75" s="45">
        <f t="shared" ref="D75:F75" si="44">SUM(D76)</f>
        <v>19</v>
      </c>
      <c r="E75" s="45">
        <f t="shared" si="44"/>
        <v>0</v>
      </c>
      <c r="F75" s="45">
        <f t="shared" si="44"/>
        <v>19</v>
      </c>
    </row>
    <row r="76" ht="16.5" spans="2:6">
      <c r="B76" s="47">
        <v>2249999</v>
      </c>
      <c r="C76" s="47" t="s">
        <v>90</v>
      </c>
      <c r="D76" s="45">
        <v>19</v>
      </c>
      <c r="E76" s="45"/>
      <c r="F76" s="45">
        <f>D76-E76</f>
        <v>19</v>
      </c>
    </row>
  </sheetData>
  <mergeCells count="1">
    <mergeCell ref="B3:F4"/>
  </mergeCells>
  <printOptions horizontalCentered="1"/>
  <pageMargins left="0.0780000016093254" right="0.0780000016093254" top="0.39300000667572" bottom="0.0780000016093254" header="0" footer="0"/>
  <pageSetup paperSize="9" scale="62"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workbookViewId="0">
      <selection activeCell="E8" sqref="E8:L10"/>
    </sheetView>
  </sheetViews>
  <sheetFormatPr defaultColWidth="10" defaultRowHeight="13.5"/>
  <cols>
    <col min="1" max="1" width="0.375" customWidth="1"/>
    <col min="2" max="2" width="12.125" customWidth="1"/>
    <col min="3" max="3" width="11.375" customWidth="1"/>
    <col min="4" max="4" width="11" customWidth="1"/>
    <col min="5" max="5" width="12.25" customWidth="1"/>
    <col min="6" max="6" width="12.625" customWidth="1"/>
    <col min="7" max="7" width="11.375" customWidth="1"/>
    <col min="8" max="8" width="11" customWidth="1"/>
    <col min="9" max="9" width="11.125" customWidth="1"/>
    <col min="10" max="10" width="12.375" customWidth="1"/>
    <col min="11" max="12" width="11.75" customWidth="1"/>
    <col min="13" max="13" width="9.75" customWidth="1"/>
  </cols>
  <sheetData>
    <row r="1" ht="17.25" customHeight="1" spans="1:12">
      <c r="A1" s="19"/>
      <c r="B1" t="s">
        <v>217</v>
      </c>
      <c r="D1" s="2"/>
      <c r="E1" s="19"/>
      <c r="F1" s="19"/>
      <c r="G1" s="19"/>
      <c r="H1" s="19"/>
      <c r="I1" s="19"/>
      <c r="J1" s="19"/>
      <c r="K1" s="19"/>
      <c r="L1" s="19"/>
    </row>
    <row r="2" ht="16.35" customHeight="1"/>
    <row r="3" ht="16.35" customHeight="1" spans="2:12">
      <c r="B3" s="20" t="s">
        <v>218</v>
      </c>
      <c r="C3" s="20"/>
      <c r="D3" s="20"/>
      <c r="E3" s="20"/>
      <c r="F3" s="20"/>
      <c r="G3" s="20"/>
      <c r="H3" s="20"/>
      <c r="I3" s="20"/>
      <c r="J3" s="20"/>
      <c r="K3" s="20"/>
      <c r="L3" s="20"/>
    </row>
    <row r="4" ht="16.35" customHeight="1" spans="2:12">
      <c r="B4" s="20"/>
      <c r="C4" s="20"/>
      <c r="D4" s="20"/>
      <c r="E4" s="20"/>
      <c r="F4" s="20"/>
      <c r="G4" s="20"/>
      <c r="H4" s="20"/>
      <c r="I4" s="20"/>
      <c r="J4" s="20"/>
      <c r="K4" s="20"/>
      <c r="L4" s="20"/>
    </row>
    <row r="5" ht="16.35" customHeight="1" spans="2:12">
      <c r="B5" s="19"/>
      <c r="C5" s="19"/>
      <c r="D5" s="19"/>
      <c r="E5" s="19"/>
      <c r="F5" s="19"/>
      <c r="G5" s="19"/>
      <c r="H5" s="19"/>
      <c r="I5" s="19"/>
      <c r="J5" s="19"/>
      <c r="K5" s="19"/>
      <c r="L5" s="19"/>
    </row>
    <row r="6" ht="21.6" customHeight="1" spans="2:12">
      <c r="B6" s="19"/>
      <c r="C6" s="19"/>
      <c r="D6" s="19"/>
      <c r="E6" s="19"/>
      <c r="F6" s="19"/>
      <c r="G6" s="19"/>
      <c r="H6" s="19"/>
      <c r="I6" s="19"/>
      <c r="J6" s="19"/>
      <c r="K6" s="19"/>
      <c r="L6" s="39" t="s">
        <v>2</v>
      </c>
    </row>
    <row r="7" ht="65.65" customHeight="1" spans="2:12">
      <c r="B7" s="35" t="s">
        <v>5</v>
      </c>
      <c r="C7" s="35" t="s">
        <v>39</v>
      </c>
      <c r="D7" s="35" t="s">
        <v>204</v>
      </c>
      <c r="E7" s="35" t="s">
        <v>205</v>
      </c>
      <c r="F7" s="35" t="s">
        <v>206</v>
      </c>
      <c r="G7" s="35" t="s">
        <v>207</v>
      </c>
      <c r="H7" s="35" t="s">
        <v>208</v>
      </c>
      <c r="I7" s="35" t="s">
        <v>209</v>
      </c>
      <c r="J7" s="35" t="s">
        <v>210</v>
      </c>
      <c r="K7" s="35" t="s">
        <v>211</v>
      </c>
      <c r="L7" s="35" t="s">
        <v>212</v>
      </c>
    </row>
    <row r="8" s="34" customFormat="1" ht="23.25" customHeight="1" spans="2:12">
      <c r="B8" s="36" t="s">
        <v>7</v>
      </c>
      <c r="C8" s="37"/>
      <c r="D8" s="37" t="s">
        <v>190</v>
      </c>
      <c r="E8" s="37"/>
      <c r="F8" s="37"/>
      <c r="G8" s="37"/>
      <c r="H8" s="37"/>
      <c r="I8" s="37"/>
      <c r="J8" s="37"/>
      <c r="K8" s="37"/>
      <c r="L8" s="37"/>
    </row>
    <row r="9" s="34" customFormat="1" ht="21.6" customHeight="1" spans="2:12">
      <c r="B9" s="38" t="s">
        <v>219</v>
      </c>
      <c r="C9" s="37"/>
      <c r="D9" s="37"/>
      <c r="E9" s="37"/>
      <c r="F9" s="37"/>
      <c r="G9" s="37"/>
      <c r="H9" s="37"/>
      <c r="I9" s="37"/>
      <c r="J9" s="37"/>
      <c r="K9" s="37"/>
      <c r="L9" s="37"/>
    </row>
    <row r="10" s="34" customFormat="1" ht="21.6" customHeight="1" spans="2:12">
      <c r="B10" s="38" t="s">
        <v>220</v>
      </c>
      <c r="C10" s="37"/>
      <c r="D10" s="37"/>
      <c r="E10" s="37"/>
      <c r="F10" s="37"/>
      <c r="G10" s="37"/>
      <c r="H10" s="37"/>
      <c r="I10" s="37"/>
      <c r="J10" s="37"/>
      <c r="K10" s="37"/>
      <c r="L10" s="37"/>
    </row>
    <row r="11" s="34" customFormat="1" ht="21.6" customHeight="1" spans="2:12">
      <c r="B11" s="38" t="s">
        <v>221</v>
      </c>
      <c r="C11" s="37"/>
      <c r="D11" s="37"/>
      <c r="E11" s="37"/>
      <c r="F11" s="37"/>
      <c r="G11" s="37"/>
      <c r="H11" s="37"/>
      <c r="I11" s="37"/>
      <c r="J11" s="37"/>
      <c r="K11" s="37"/>
      <c r="L11" s="37"/>
    </row>
  </sheetData>
  <mergeCells count="1">
    <mergeCell ref="B3:L4"/>
  </mergeCells>
  <printOptions horizontalCentered="1"/>
  <pageMargins left="0.0780000016093254" right="0.0780000016093254" top="0.39300000667572" bottom="0.0780000016093254" header="0" footer="0"/>
  <pageSetup paperSize="9" scale="8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表一</vt:lpstr>
      <vt:lpstr>表二</vt:lpstr>
      <vt:lpstr>表三</vt:lpstr>
      <vt:lpstr>表四</vt:lpstr>
      <vt:lpstr>表五</vt:lpstr>
      <vt:lpstr>表六</vt:lpstr>
      <vt:lpstr>表七</vt:lpstr>
      <vt:lpstr>表八</vt:lpstr>
      <vt:lpstr>表九</vt:lpstr>
      <vt:lpstr>表十</vt:lpstr>
      <vt:lpstr>表十一</vt:lpstr>
      <vt:lpstr>表十二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江江</cp:lastModifiedBy>
  <dcterms:created xsi:type="dcterms:W3CDTF">2021-12-30T06:33:00Z</dcterms:created>
  <cp:lastPrinted>2021-12-31T07:15:00Z</cp:lastPrinted>
  <dcterms:modified xsi:type="dcterms:W3CDTF">2022-03-18T04:29:02Z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2052-11.8.2.8276</vt:lpwstr>
  </property>
</Properties>
</file>