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<sst xmlns="http://schemas.openxmlformats.org/spreadsheetml/2006/main" count="299" uniqueCount="203">
  <si>
    <t>附件5：表一</t>
  </si>
  <si>
    <t>财政拨款收支总表</t>
  </si>
  <si>
    <t>重庆市万州区建设工程造价管理站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</si>
  <si>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</si>
  <si>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</si>
  <si>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</si>
  <si>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</si>
  <si>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</si>
  <si>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</si>
  <si>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</si>
  <si>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</si>
  <si>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</si>
  <si>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</si>
  <si>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</si>
  <si>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</si>
  <si>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</si>
  <si>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</si>
  <si>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</si>
  <si>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</si>
  <si>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</si>
  <si>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</si>
  <si>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</si>
  <si>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</si>
  <si>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</si>
  <si>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</si>
  <si>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</si>
  <si>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</si>
  <si>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</si>
  <si>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附件5：表二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</si>
  <si>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</si>
  <si>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</si>
  <si>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</si>
  <si>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</si>
  <si>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</si>
  <si>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</si>
  <si>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</si>
  <si>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</si>
  <si>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</si>
  <si>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</si>
  <si>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机关事业单位职业年金缴费支出</t>
    </r>
  </si>
  <si>
    <t>其他行政事业单位养老支出</t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</si>
  <si>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</si>
  <si>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其他社会保障和就业支出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</si>
  <si>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行政事业单位医疗</t>
    </r>
  </si>
  <si>
    <r>
      <rPr>
        <sz val="10"/>
        <color rgb="FF000000"/>
        <rFont val="Dialog.plain"/>
        <charset val="134"/>
      </rPr>
      <t>  事业单位医疗</t>
    </r>
  </si>
  <si>
    <t>其他行政事业单位医疗支出</t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</si>
  <si>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</si>
  <si>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其他城乡社区管理事务支出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</si>
  <si>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</si>
  <si>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住房公积金</t>
    </r>
  </si>
  <si>
    <t>附件5：表三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</si>
  <si>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</si>
  <si>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</si>
  <si>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</si>
  <si>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</si>
  <si>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</si>
  <si>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</si>
  <si>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</si>
  <si>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</si>
  <si>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</si>
  <si>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</si>
  <si>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</si>
  <si>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</si>
  <si>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</si>
  <si>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</si>
  <si>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</si>
  <si>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</si>
  <si>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</si>
  <si>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</si>
  <si>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</si>
  <si>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</si>
  <si>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</si>
  <si>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</si>
  <si>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</si>
  <si>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</si>
  <si>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</si>
  <si>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</si>
  <si>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 30199</t>
  </si>
  <si>
    <t>其他工资福利支出</t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</si>
  <si>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</si>
  <si>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</si>
  <si>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</si>
  <si>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</si>
  <si>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</si>
  <si>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</si>
  <si>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</si>
  <si>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</si>
  <si>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</si>
  <si>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</si>
  <si>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</si>
  <si>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</si>
  <si>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</si>
  <si>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</si>
  <si>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</si>
  <si>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</si>
  <si>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</si>
  <si>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</si>
  <si>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</si>
  <si>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</si>
  <si>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</si>
  <si>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</si>
  <si>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</si>
  <si>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</si>
  <si>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</si>
  <si>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</si>
  <si>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</si>
  <si>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</si>
  <si>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</si>
  <si>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</si>
  <si>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t>其他商品和服务支出</t>
  </si>
  <si>
    <t>303</t>
  </si>
  <si>
    <t>对个人和家庭的补助</t>
  </si>
  <si>
    <t>生活补助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</si>
  <si>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</si>
  <si>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</si>
  <si>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附件5：表四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</si>
  <si>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</si>
  <si>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</si>
  <si>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</si>
  <si>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</si>
  <si>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</si>
  <si>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</si>
  <si>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</si>
  <si>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附件5：表五</t>
  </si>
  <si>
    <t>政府性基金预算支出表</t>
  </si>
  <si>
    <t>本年政府性基金预算财政拨款支出</t>
  </si>
  <si>
    <t>212</t>
  </si>
  <si>
    <r>
      <rPr>
        <sz val="10"/>
        <color rgb="FF000000"/>
        <rFont val="Dialog.plain"/>
        <charset val="134"/>
      </rPr>
      <t> 21213</t>
    </r>
  </si>
  <si>
    <r>
      <rPr>
        <sz val="10"/>
        <color rgb="FF000000"/>
        <rFont val="Dialog.plain"/>
        <charset val="134"/>
      </rPr>
      <t> 城市基础设施配套费安排的支出</t>
    </r>
  </si>
  <si>
    <r>
      <rPr>
        <sz val="10"/>
        <color rgb="FF000000"/>
        <rFont val="Dialog.plain"/>
        <charset val="134"/>
      </rPr>
      <t>  2121301</t>
    </r>
  </si>
  <si>
    <r>
      <rPr>
        <sz val="10"/>
        <color rgb="FF000000"/>
        <rFont val="Dialog.plain"/>
        <charset val="134"/>
      </rPr>
      <t>  城市公共设施</t>
    </r>
  </si>
  <si>
    <t>附件5：表六</t>
  </si>
  <si>
    <t>单位收支总表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</si>
  <si>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</si>
  <si>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</si>
  <si>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</si>
  <si>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</si>
  <si>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</si>
  <si>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</si>
  <si>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</si>
  <si>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附件5：表七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</si>
  <si>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</si>
  <si>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</si>
  <si>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</si>
  <si>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</si>
  <si>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</si>
  <si>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</si>
  <si>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</si>
  <si>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</si>
  <si>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</si>
  <si>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</si>
  <si>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</si>
  <si>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</si>
  <si>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</si>
  <si>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</si>
  <si>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</si>
  <si>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</si>
  <si>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 2089999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</si>
  <si>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</si>
  <si>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</si>
  <si>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</si>
  <si>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</si>
  <si>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</si>
  <si>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 2120199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</si>
  <si>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</si>
  <si>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</si>
  <si>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 2210201</t>
    </r>
  </si>
  <si>
    <t>附件5：表八</t>
  </si>
  <si>
    <t>单位支出总表</t>
  </si>
  <si>
    <t>基本支出</t>
  </si>
  <si>
    <t>项目支出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</si>
  <si>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</si>
  <si>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</si>
  <si>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</si>
  <si>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</si>
  <si>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</si>
  <si>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</si>
  <si>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</si>
  <si>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</si>
  <si>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</si>
  <si>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</si>
  <si>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</si>
  <si>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</si>
  <si>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</si>
  <si>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</si>
  <si>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</si>
  <si>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</si>
  <si>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2120106</t>
    </r>
  </si>
  <si>
    <r>
      <rPr>
        <sz val="12"/>
        <color rgb="FF000000"/>
        <rFont val="Dialog.plain"/>
        <charset val="134"/>
      </rPr>
      <t>  工程建设管理</t>
    </r>
  </si>
  <si>
    <r>
      <rPr>
        <sz val="12"/>
        <color rgb="FF000000"/>
        <rFont val="Dialog.plain"/>
        <charset val="134"/>
      </rPr>
      <t> 21213</t>
    </r>
  </si>
  <si>
    <r>
      <rPr>
        <sz val="12"/>
        <color rgb="FF000000"/>
        <rFont val="Dialog.plain"/>
        <charset val="134"/>
      </rPr>
      <t> 城市基础设施配套费安排的支出</t>
    </r>
  </si>
  <si>
    <r>
      <rPr>
        <sz val="12"/>
        <color rgb="FF000000"/>
        <rFont val="Dialog.plain"/>
        <charset val="134"/>
      </rPr>
      <t>  2121301</t>
    </r>
  </si>
  <si>
    <r>
      <rPr>
        <sz val="12"/>
        <color rgb="FF000000"/>
        <rFont val="Dialog.plain"/>
        <charset val="134"/>
      </rPr>
      <t>  城市公共设施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</si>
  <si>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</si>
  <si>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</si>
  <si>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</si>
  <si>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</si>
  <si>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附件5：表九</t>
  </si>
  <si>
    <t>政府采购预算明细表</t>
  </si>
  <si>
    <t>货物类</t>
  </si>
  <si>
    <t>服务类</t>
  </si>
  <si>
    <t>工程类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</si>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</sst>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0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0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9"/>
      <name val="方正小标宋_GBK"/>
      <charset val="134"/>
    </font>
    <font>
      <sz val="9"/>
      <name val="方正黑体_GBK"/>
      <charset val="134"/>
    </font>
    <font>
      <sz val="10"/>
      <name val="方正仿宋_GBK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0"/>
      <name val="宋体"/>
      <charset val="134"/>
    </font>
    <font>
      <sz val="10"/>
      <color rgb="FF000000"/>
      <name val="Dialog.plain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color rgb="FF000000"/>
      <name val="Dialog.plai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12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41" fillId="11" borderId="11" applyNumberFormat="0" applyAlignment="0" applyProtection="0">
      <alignment vertical="center"/>
    </xf>
    <xf numFmtId="0" fontId="42" fillId="12" borderId="16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47" fillId="0" borderId="0"/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2" xfId="5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3" xfId="52" applyFont="1" applyFill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24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49" fontId="5" fillId="0" borderId="2" xfId="52" applyNumberFormat="1" applyFont="1" applyFill="1" applyBorder="1" applyAlignment="1" applyProtection="1">
      <alignment vertical="center"/>
    </xf>
    <xf numFmtId="176" fontId="5" fillId="0" borderId="2" xfId="52" applyNumberFormat="1" applyFont="1" applyFill="1" applyBorder="1" applyAlignment="1" applyProtection="1">
      <alignment vertical="center"/>
    </xf>
    <xf numFmtId="0" fontId="25" fillId="0" borderId="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opLeftCell="A3" workbookViewId="0">
      <selection activeCell="D14" sqref="D14"/>
    </sheetView>
  </sheetViews>
  <sheetFormatPr defaultColWidth="10" defaultRowHeight="13.5" outlineLevelCol="7"/>
  <cols>
    <col min="1" max="1" width="0.216666666666667" customWidth="1"/>
    <col min="2" max="2" width="23.6666666666667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9.75" customWidth="1"/>
    <col min="8" max="8" width="22.375" customWidth="1"/>
    <col min="9" max="12" width="9.775" customWidth="1"/>
  </cols>
  <sheetData>
    <row r="1" s="1" customFormat="1" ht="16.35" customHeight="1" spans="1:2">
      <c r="A1" s="2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ht="32" customHeight="1" spans="2:8">
      <c r="B4" t="s">
        <v>2</v>
      </c>
      <c r="H4" s="35" t="s">
        <v>3</v>
      </c>
    </row>
    <row r="5" ht="43.2" customHeight="1" spans="2:8">
      <c r="B5" s="16" t="s">
        <v>4</v>
      </c>
      <c r="C5" s="16"/>
      <c r="D5" s="16" t="s">
        <v>5</v>
      </c>
      <c r="E5" s="16"/>
      <c r="F5" s="16"/>
      <c r="G5" s="16"/>
      <c r="H5" s="16"/>
    </row>
    <row r="6" ht="24.15" customHeight="1" spans="2:8">
      <c r="B6" s="36" t="s">
        <v>6</v>
      </c>
      <c r="C6" s="36" t="s">
        <v>7</v>
      </c>
      <c r="D6" s="36" t="s">
        <v>6</v>
      </c>
      <c r="E6" s="36" t="s">
        <v>8</v>
      </c>
      <c r="F6" s="16" t="s">
        <v>9</v>
      </c>
      <c r="G6" s="16" t="s">
        <v>10</v>
      </c>
      <c r="H6" s="16" t="s">
        <v>11</v>
      </c>
    </row>
    <row r="7" ht="23.25" customHeight="1" spans="2:8">
      <c r="B7" s="37" t="s">
        <v>12</v>
      </c>
      <c r="C7" s="72">
        <f>C8+C9</f>
        <v>220.66</v>
      </c>
      <c r="D7" s="37" t="s">
        <v>13</v>
      </c>
      <c r="E7" s="38">
        <f>E8+E9+E10+E11</f>
        <v>220.66</v>
      </c>
      <c r="F7" s="38">
        <f>F8+F9+F10+F11</f>
        <v>146.76</v>
      </c>
      <c r="G7" s="38">
        <f>G8+G9+G10+G11</f>
        <v>73.9</v>
      </c>
      <c r="H7" s="72"/>
    </row>
    <row r="8" ht="23.25" customHeight="1" spans="2:8">
      <c r="B8" s="39" t="s">
        <v>14</v>
      </c>
      <c r="C8" s="38">
        <v>146.76</v>
      </c>
      <c r="D8" s="23" t="s">
        <v>15</v>
      </c>
      <c r="E8" s="38">
        <v>29.79</v>
      </c>
      <c r="F8" s="38">
        <v>29.79</v>
      </c>
      <c r="G8" s="38"/>
      <c r="H8" s="38"/>
    </row>
    <row r="9" ht="23.25" customHeight="1" spans="2:8">
      <c r="B9" s="39" t="s">
        <v>16</v>
      </c>
      <c r="C9" s="38">
        <v>73.9</v>
      </c>
      <c r="D9" s="23" t="s">
        <v>17</v>
      </c>
      <c r="E9" s="38">
        <v>8.01</v>
      </c>
      <c r="F9" s="38">
        <v>8.01</v>
      </c>
      <c r="G9" s="38"/>
      <c r="H9" s="38"/>
    </row>
    <row r="10" ht="23.25" customHeight="1" spans="2:8">
      <c r="B10" s="39" t="s">
        <v>18</v>
      </c>
      <c r="C10" s="38"/>
      <c r="D10" s="23" t="s">
        <v>19</v>
      </c>
      <c r="E10" s="38">
        <v>176.03</v>
      </c>
      <c r="F10" s="38">
        <v>102.13</v>
      </c>
      <c r="G10" s="38">
        <v>73.9</v>
      </c>
      <c r="H10" s="38"/>
    </row>
    <row r="11" ht="23.25" customHeight="1" spans="2:8">
      <c r="B11" s="39"/>
      <c r="C11" s="38"/>
      <c r="D11" s="23" t="s">
        <v>20</v>
      </c>
      <c r="E11" s="38">
        <v>6.83</v>
      </c>
      <c r="F11" s="38">
        <v>6.83</v>
      </c>
      <c r="G11" s="38"/>
      <c r="H11" s="38"/>
    </row>
    <row r="12" ht="16.35" customHeight="1" spans="2:8">
      <c r="B12" s="39"/>
      <c r="C12" s="38"/>
      <c r="D12" s="39"/>
      <c r="F12" s="38"/>
      <c r="G12" s="38"/>
      <c r="H12" s="38"/>
    </row>
    <row r="13" ht="22.35" customHeight="1" spans="2:8">
      <c r="B13" s="73"/>
      <c r="C13" s="74"/>
      <c r="D13" s="73"/>
      <c r="E13" s="74"/>
      <c r="F13" s="74"/>
      <c r="G13" s="74"/>
      <c r="H13" s="74"/>
    </row>
    <row r="14" ht="21.6" customHeight="1" spans="2:8">
      <c r="B14" s="75" t="s">
        <v>21</v>
      </c>
      <c r="C14" s="74"/>
      <c r="D14" s="75" t="s">
        <v>22</v>
      </c>
      <c r="E14" s="74"/>
      <c r="F14" s="74"/>
      <c r="G14" s="74"/>
      <c r="H14" s="74"/>
    </row>
    <row r="15" ht="20.7" customHeight="1" spans="2:8">
      <c r="B15" s="76" t="s">
        <v>23</v>
      </c>
      <c r="C15" s="74"/>
      <c r="D15" s="73"/>
      <c r="E15" s="74"/>
      <c r="F15" s="74"/>
      <c r="G15" s="74"/>
      <c r="H15" s="74"/>
    </row>
    <row r="16" ht="20.7" customHeight="1" spans="2:8">
      <c r="B16" s="76" t="s">
        <v>24</v>
      </c>
      <c r="C16" s="74"/>
      <c r="D16" s="73"/>
      <c r="E16" s="74"/>
      <c r="F16" s="74"/>
      <c r="G16" s="74"/>
      <c r="H16" s="74"/>
    </row>
    <row r="17" ht="16.35" customHeight="1" spans="2:8">
      <c r="B17" s="76" t="s">
        <v>25</v>
      </c>
      <c r="C17" s="74"/>
      <c r="D17" s="73"/>
      <c r="E17" s="74"/>
      <c r="F17" s="74"/>
      <c r="G17" s="74"/>
      <c r="H17" s="74"/>
    </row>
    <row r="18" ht="24.15" customHeight="1" spans="2:8">
      <c r="B18" s="73"/>
      <c r="C18" s="74"/>
      <c r="D18" s="73"/>
      <c r="E18" s="74"/>
      <c r="F18" s="74"/>
      <c r="G18" s="74"/>
      <c r="H18" s="74"/>
    </row>
    <row r="19" ht="16.5" spans="2:8">
      <c r="B19" s="37" t="s">
        <v>26</v>
      </c>
      <c r="C19" s="72">
        <f t="shared" ref="C19:G19" si="0">SUM(C8:C18)</f>
        <v>220.66</v>
      </c>
      <c r="D19" s="37" t="s">
        <v>27</v>
      </c>
      <c r="E19" s="72">
        <f t="shared" si="0"/>
        <v>220.66</v>
      </c>
      <c r="F19" s="72">
        <f t="shared" si="0"/>
        <v>146.76</v>
      </c>
      <c r="G19" s="72">
        <f t="shared" si="0"/>
        <v>73.9</v>
      </c>
      <c r="H19" s="72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opLeftCell="A5" workbookViewId="0">
      <selection activeCell="B6" sqref="B6"/>
    </sheetView>
  </sheetViews>
  <sheetFormatPr defaultColWidth="10" defaultRowHeight="13.5" outlineLevelCol="5"/>
  <cols>
    <col min="1" max="1" width="0.108333333333333" customWidth="1"/>
    <col min="2" max="2" width="17.8833333333333" customWidth="1"/>
    <col min="3" max="3" width="40.775" customWidth="1"/>
    <col min="4" max="4" width="23.1333333333333" customWidth="1"/>
    <col min="5" max="5" width="22.425" customWidth="1"/>
    <col min="6" max="6" width="25.7583333333333" customWidth="1"/>
    <col min="7" max="7" width="9.775" customWidth="1"/>
  </cols>
  <sheetData>
    <row r="1" s="1" customFormat="1" ht="16.35" customHeight="1" spans="1:6">
      <c r="A1" s="2"/>
      <c r="B1" s="25" t="s">
        <v>28</v>
      </c>
      <c r="C1" s="25"/>
      <c r="D1" s="2"/>
      <c r="E1" s="2"/>
      <c r="F1" s="2"/>
    </row>
    <row r="2" ht="16.35" customHeight="1"/>
    <row r="3" ht="16.35" customHeight="1" spans="2:6">
      <c r="B3" s="62" t="s">
        <v>29</v>
      </c>
      <c r="C3" s="62"/>
      <c r="D3" s="62"/>
      <c r="E3" s="62"/>
      <c r="F3" s="62"/>
    </row>
    <row r="4" ht="16.35" customHeight="1" spans="2:6">
      <c r="B4" s="62"/>
      <c r="C4" s="62"/>
      <c r="D4" s="62"/>
      <c r="E4" s="62"/>
      <c r="F4" s="62"/>
    </row>
    <row r="5" ht="16.35" customHeight="1" spans="2:6">
      <c r="B5" s="4"/>
      <c r="C5" s="4"/>
      <c r="D5" s="4"/>
      <c r="E5" s="4"/>
      <c r="F5" s="4"/>
    </row>
    <row r="6" ht="35" customHeight="1" spans="2:6">
      <c r="B6" t="s">
        <v>2</v>
      </c>
      <c r="C6" s="4"/>
      <c r="D6" s="4"/>
      <c r="E6" s="4"/>
      <c r="F6" s="11" t="s">
        <v>3</v>
      </c>
    </row>
    <row r="7" ht="34.5" customHeight="1" spans="2:6">
      <c r="B7" s="49" t="s">
        <v>30</v>
      </c>
      <c r="C7" s="49"/>
      <c r="D7" s="63" t="s">
        <v>31</v>
      </c>
      <c r="E7" s="49"/>
      <c r="F7" s="49"/>
    </row>
    <row r="8" ht="29.25" customHeight="1" spans="2:6">
      <c r="B8" s="63" t="s">
        <v>32</v>
      </c>
      <c r="C8" s="64" t="s">
        <v>33</v>
      </c>
      <c r="D8" s="47" t="s">
        <v>34</v>
      </c>
      <c r="E8" s="65" t="s">
        <v>35</v>
      </c>
      <c r="F8" s="63" t="s">
        <v>36</v>
      </c>
    </row>
    <row r="9" ht="29.25" customHeight="1" spans="2:6">
      <c r="B9" s="17" t="s">
        <v>8</v>
      </c>
      <c r="C9" s="18"/>
      <c r="D9" s="66">
        <f>E9+F9</f>
        <v>146.76</v>
      </c>
      <c r="E9" s="66">
        <f>E10+E17+E21+E24</f>
        <v>146.76</v>
      </c>
      <c r="F9" s="67"/>
    </row>
    <row r="10" ht="23.25" customHeight="1" spans="2:6">
      <c r="B10" s="33">
        <v>208</v>
      </c>
      <c r="C10" s="34" t="s">
        <v>15</v>
      </c>
      <c r="D10" s="68">
        <f t="shared" ref="D10:D26" si="0">E10+F10</f>
        <v>29.79</v>
      </c>
      <c r="E10" s="68">
        <f>E11+E15</f>
        <v>29.79</v>
      </c>
      <c r="F10" s="68"/>
    </row>
    <row r="11" spans="2:6">
      <c r="B11" s="69">
        <v>20805</v>
      </c>
      <c r="C11" s="34" t="s">
        <v>37</v>
      </c>
      <c r="D11" s="68">
        <f t="shared" si="0"/>
        <v>29.62</v>
      </c>
      <c r="E11" s="68">
        <v>29.62</v>
      </c>
      <c r="F11" s="68"/>
    </row>
    <row r="12" spans="2:6">
      <c r="B12" s="69">
        <v>2080505</v>
      </c>
      <c r="C12" s="34" t="s">
        <v>38</v>
      </c>
      <c r="D12" s="68">
        <f t="shared" si="0"/>
        <v>9.11</v>
      </c>
      <c r="E12" s="68">
        <v>9.11</v>
      </c>
      <c r="F12" s="68"/>
    </row>
    <row r="13" spans="2:6">
      <c r="B13" s="69">
        <v>2080506</v>
      </c>
      <c r="C13" s="34" t="s">
        <v>39</v>
      </c>
      <c r="D13" s="68">
        <f t="shared" si="0"/>
        <v>4.55</v>
      </c>
      <c r="E13" s="68">
        <v>4.55</v>
      </c>
      <c r="F13" s="68"/>
    </row>
    <row r="14" spans="2:6">
      <c r="B14" s="69">
        <v>2080599</v>
      </c>
      <c r="C14" s="34" t="s">
        <v>40</v>
      </c>
      <c r="D14" s="68">
        <f t="shared" si="0"/>
        <v>15.96</v>
      </c>
      <c r="E14" s="68">
        <v>15.96</v>
      </c>
      <c r="F14" s="68"/>
    </row>
    <row r="15" spans="2:6">
      <c r="B15" s="69">
        <v>20899</v>
      </c>
      <c r="C15" s="34" t="s">
        <v>41</v>
      </c>
      <c r="D15" s="68">
        <f t="shared" si="0"/>
        <v>0.17</v>
      </c>
      <c r="E15" s="68">
        <v>0.17</v>
      </c>
      <c r="F15" s="68"/>
    </row>
    <row r="16" spans="2:6">
      <c r="B16" s="69">
        <v>2089999</v>
      </c>
      <c r="C16" s="34" t="s">
        <v>42</v>
      </c>
      <c r="D16" s="68">
        <f t="shared" si="0"/>
        <v>0.17</v>
      </c>
      <c r="E16" s="68">
        <v>0.17</v>
      </c>
      <c r="F16" s="68"/>
    </row>
    <row r="17" spans="2:6">
      <c r="B17" s="69">
        <v>210</v>
      </c>
      <c r="C17" s="34" t="s">
        <v>17</v>
      </c>
      <c r="D17" s="68">
        <f t="shared" si="0"/>
        <v>8.01</v>
      </c>
      <c r="E17" s="68">
        <v>8.01</v>
      </c>
      <c r="F17" s="68"/>
    </row>
    <row r="18" spans="2:6">
      <c r="B18" s="69">
        <v>21011</v>
      </c>
      <c r="C18" s="70" t="s">
        <v>43</v>
      </c>
      <c r="D18" s="68">
        <f t="shared" si="0"/>
        <v>8.01</v>
      </c>
      <c r="E18" s="68">
        <v>8.01</v>
      </c>
      <c r="F18" s="68"/>
    </row>
    <row r="19" spans="2:6">
      <c r="B19" s="69">
        <v>2101102</v>
      </c>
      <c r="C19" s="34" t="s">
        <v>44</v>
      </c>
      <c r="D19" s="68">
        <f t="shared" si="0"/>
        <v>5.69</v>
      </c>
      <c r="E19" s="68">
        <v>5.69</v>
      </c>
      <c r="F19" s="68"/>
    </row>
    <row r="20" spans="2:6">
      <c r="B20" s="33">
        <v>2101199</v>
      </c>
      <c r="C20" s="71" t="s">
        <v>45</v>
      </c>
      <c r="D20" s="68">
        <f t="shared" si="0"/>
        <v>2.32</v>
      </c>
      <c r="E20" s="68">
        <v>2.32</v>
      </c>
      <c r="F20" s="68"/>
    </row>
    <row r="21" spans="2:6">
      <c r="B21" s="69">
        <v>212</v>
      </c>
      <c r="C21" s="34" t="s">
        <v>19</v>
      </c>
      <c r="D21" s="68">
        <f t="shared" si="0"/>
        <v>102.13</v>
      </c>
      <c r="E21" s="68">
        <v>102.13</v>
      </c>
      <c r="F21" s="68"/>
    </row>
    <row r="22" spans="2:6">
      <c r="B22" s="69">
        <v>21201</v>
      </c>
      <c r="C22" s="34" t="s">
        <v>46</v>
      </c>
      <c r="D22" s="68">
        <f t="shared" si="0"/>
        <v>102.13</v>
      </c>
      <c r="E22" s="68">
        <v>102.13</v>
      </c>
      <c r="F22" s="68"/>
    </row>
    <row r="23" spans="2:6">
      <c r="B23" s="69">
        <v>2120199</v>
      </c>
      <c r="C23" s="34" t="s">
        <v>47</v>
      </c>
      <c r="D23" s="68">
        <f t="shared" si="0"/>
        <v>102.13</v>
      </c>
      <c r="E23" s="68">
        <v>102.13</v>
      </c>
      <c r="F23" s="68"/>
    </row>
    <row r="24" spans="2:6">
      <c r="B24" s="69">
        <v>221</v>
      </c>
      <c r="C24" s="34" t="s">
        <v>20</v>
      </c>
      <c r="D24" s="68">
        <f t="shared" si="0"/>
        <v>6.83</v>
      </c>
      <c r="E24" s="68">
        <v>6.83</v>
      </c>
      <c r="F24" s="68"/>
    </row>
    <row r="25" spans="2:6">
      <c r="B25" s="69">
        <v>22102</v>
      </c>
      <c r="C25" s="34" t="s">
        <v>48</v>
      </c>
      <c r="D25" s="68">
        <f t="shared" si="0"/>
        <v>6.83</v>
      </c>
      <c r="E25" s="68">
        <v>6.83</v>
      </c>
      <c r="F25" s="68"/>
    </row>
    <row r="26" spans="2:6">
      <c r="B26" s="69">
        <v>2210201</v>
      </c>
      <c r="C26" s="34" t="s">
        <v>49</v>
      </c>
      <c r="D26" s="68">
        <f t="shared" si="0"/>
        <v>6.83</v>
      </c>
      <c r="E26" s="68">
        <v>6.83</v>
      </c>
      <c r="F26" s="68"/>
    </row>
  </sheetData>
  <mergeCells count="5">
    <mergeCell ref="B1:C1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workbookViewId="0">
      <selection activeCell="B6" sqref="B6:C6"/>
    </sheetView>
  </sheetViews>
  <sheetFormatPr defaultColWidth="10" defaultRowHeight="13.5" outlineLevelCol="5"/>
  <cols>
    <col min="1" max="1" width="0.216666666666667" customWidth="1"/>
    <col min="2" max="2" width="12.775" customWidth="1"/>
    <col min="3" max="3" width="36.1083333333333" customWidth="1"/>
    <col min="4" max="4" width="17.1083333333333" customWidth="1"/>
    <col min="5" max="5" width="16.4416666666667" customWidth="1"/>
    <col min="6" max="6" width="17.4416666666667" customWidth="1"/>
    <col min="7" max="7" width="9.775" customWidth="1"/>
  </cols>
  <sheetData>
    <row r="1" s="1" customFormat="1" ht="18.15" customHeight="1" spans="1:6">
      <c r="A1" s="2"/>
      <c r="B1" s="51" t="s">
        <v>50</v>
      </c>
      <c r="C1" s="41"/>
      <c r="D1" s="41"/>
      <c r="E1" s="41"/>
      <c r="F1" s="41"/>
    </row>
    <row r="2" ht="16.35" customHeight="1"/>
    <row r="3" ht="16.35" customHeight="1" spans="2:6">
      <c r="B3" s="42" t="s">
        <v>51</v>
      </c>
      <c r="C3" s="42"/>
      <c r="D3" s="42"/>
      <c r="E3" s="42"/>
      <c r="F3" s="42"/>
    </row>
    <row r="4" ht="16.35" customHeight="1" spans="2:6">
      <c r="B4" s="42"/>
      <c r="C4" s="42"/>
      <c r="D4" s="42"/>
      <c r="E4" s="42"/>
      <c r="F4" s="42"/>
    </row>
    <row r="5" ht="16.35" customHeight="1" spans="2:6">
      <c r="B5" s="14"/>
      <c r="C5" s="14"/>
      <c r="D5" s="14"/>
      <c r="E5" s="14"/>
      <c r="F5" s="14"/>
    </row>
    <row r="6" ht="19.95" customHeight="1" spans="2:6">
      <c r="B6" s="52" t="s">
        <v>2</v>
      </c>
      <c r="C6" s="53"/>
      <c r="D6" s="14"/>
      <c r="E6" s="14"/>
      <c r="F6" s="11" t="s">
        <v>3</v>
      </c>
    </row>
    <row r="7" ht="36.15" customHeight="1" spans="2:6">
      <c r="B7" s="54" t="s">
        <v>52</v>
      </c>
      <c r="C7" s="54"/>
      <c r="D7" s="55" t="s">
        <v>53</v>
      </c>
      <c r="E7" s="43"/>
      <c r="F7" s="43"/>
    </row>
    <row r="8" ht="27.6" customHeight="1" spans="2:6">
      <c r="B8" s="56" t="s">
        <v>54</v>
      </c>
      <c r="C8" s="56" t="s">
        <v>33</v>
      </c>
      <c r="D8" s="43" t="s">
        <v>34</v>
      </c>
      <c r="E8" s="43" t="s">
        <v>55</v>
      </c>
      <c r="F8" s="43" t="s">
        <v>56</v>
      </c>
    </row>
    <row r="9" ht="19.95" customHeight="1" spans="2:6">
      <c r="B9" s="57"/>
      <c r="C9" s="58"/>
      <c r="D9" s="9"/>
      <c r="E9" s="9"/>
      <c r="F9" s="9"/>
    </row>
    <row r="10" spans="2:6">
      <c r="B10" s="44" t="s">
        <v>8</v>
      </c>
      <c r="C10" s="44"/>
      <c r="D10" s="46">
        <f>F10+E10</f>
        <v>146.76</v>
      </c>
      <c r="E10" s="45">
        <f>E11+E38</f>
        <v>134.04</v>
      </c>
      <c r="F10" s="45">
        <f>SUM(F22)</f>
        <v>12.72</v>
      </c>
    </row>
    <row r="11" spans="2:6">
      <c r="B11" s="33" t="s">
        <v>57</v>
      </c>
      <c r="C11" s="34" t="s">
        <v>58</v>
      </c>
      <c r="D11" s="46">
        <f t="shared" ref="D11:D40" si="0">F11+E11</f>
        <v>116.88</v>
      </c>
      <c r="E11" s="46">
        <f>SUM(E12:E22)</f>
        <v>116.88</v>
      </c>
      <c r="F11" s="46"/>
    </row>
    <row r="12" spans="2:6">
      <c r="B12" s="33" t="s">
        <v>59</v>
      </c>
      <c r="C12" s="34" t="s">
        <v>60</v>
      </c>
      <c r="D12" s="46">
        <f t="shared" si="0"/>
        <v>30.77</v>
      </c>
      <c r="E12" s="46">
        <v>30.77</v>
      </c>
      <c r="F12" s="46"/>
    </row>
    <row r="13" spans="2:6">
      <c r="B13" s="33" t="s">
        <v>61</v>
      </c>
      <c r="C13" s="34" t="s">
        <v>62</v>
      </c>
      <c r="D13" s="46">
        <f t="shared" si="0"/>
        <v>1.08</v>
      </c>
      <c r="E13" s="46">
        <v>1.08</v>
      </c>
      <c r="F13" s="46"/>
    </row>
    <row r="14" spans="2:6">
      <c r="B14" s="33" t="s">
        <v>63</v>
      </c>
      <c r="C14" s="34" t="s">
        <v>64</v>
      </c>
      <c r="D14" s="46">
        <f t="shared" si="0"/>
        <v>56.56</v>
      </c>
      <c r="E14" s="46">
        <v>56.56</v>
      </c>
      <c r="F14" s="46"/>
    </row>
    <row r="15" spans="2:6">
      <c r="B15" s="33" t="s">
        <v>65</v>
      </c>
      <c r="C15" s="34" t="s">
        <v>66</v>
      </c>
      <c r="D15" s="46">
        <f t="shared" si="0"/>
        <v>9.11</v>
      </c>
      <c r="E15" s="46">
        <v>9.11</v>
      </c>
      <c r="F15" s="46"/>
    </row>
    <row r="16" spans="2:6">
      <c r="B16" s="33" t="s">
        <v>67</v>
      </c>
      <c r="C16" s="34" t="s">
        <v>68</v>
      </c>
      <c r="D16" s="46">
        <f t="shared" si="0"/>
        <v>4.55</v>
      </c>
      <c r="E16" s="46">
        <v>4.55</v>
      </c>
      <c r="F16" s="46"/>
    </row>
    <row r="17" spans="2:6">
      <c r="B17" s="33" t="s">
        <v>69</v>
      </c>
      <c r="C17" s="34" t="s">
        <v>70</v>
      </c>
      <c r="D17" s="46">
        <f t="shared" si="0"/>
        <v>5.69</v>
      </c>
      <c r="E17" s="46">
        <v>5.69</v>
      </c>
      <c r="F17" s="46"/>
    </row>
    <row r="18" spans="2:6">
      <c r="B18" s="33" t="s">
        <v>71</v>
      </c>
      <c r="C18" s="34" t="s">
        <v>72</v>
      </c>
      <c r="D18" s="46">
        <f t="shared" si="0"/>
        <v>0.17</v>
      </c>
      <c r="E18" s="46">
        <v>0.17</v>
      </c>
      <c r="F18" s="46"/>
    </row>
    <row r="19" spans="2:6">
      <c r="B19" s="33" t="s">
        <v>73</v>
      </c>
      <c r="C19" s="34" t="s">
        <v>74</v>
      </c>
      <c r="D19" s="46">
        <f t="shared" si="0"/>
        <v>6.83</v>
      </c>
      <c r="E19" s="46">
        <v>6.83</v>
      </c>
      <c r="F19" s="46"/>
    </row>
    <row r="20" spans="2:6">
      <c r="B20" s="33" t="s">
        <v>75</v>
      </c>
      <c r="C20" s="34" t="s">
        <v>76</v>
      </c>
      <c r="D20" s="46">
        <f t="shared" si="0"/>
        <v>1.12</v>
      </c>
      <c r="E20" s="46">
        <v>1.12</v>
      </c>
      <c r="F20" s="46"/>
    </row>
    <row r="21" spans="2:6">
      <c r="B21" s="59" t="s">
        <v>77</v>
      </c>
      <c r="C21" s="34" t="s">
        <v>78</v>
      </c>
      <c r="D21" s="46">
        <f t="shared" si="0"/>
        <v>1</v>
      </c>
      <c r="E21" s="46">
        <v>1</v>
      </c>
      <c r="F21" s="46"/>
    </row>
    <row r="22" spans="2:6">
      <c r="B22" s="33" t="s">
        <v>79</v>
      </c>
      <c r="C22" s="34" t="s">
        <v>80</v>
      </c>
      <c r="D22" s="46">
        <f t="shared" si="0"/>
        <v>12.72</v>
      </c>
      <c r="E22" s="46">
        <f>SUM(E23:E37)</f>
        <v>0</v>
      </c>
      <c r="F22" s="46">
        <f>SUM(F23:F37)</f>
        <v>12.72</v>
      </c>
    </row>
    <row r="23" spans="2:6">
      <c r="B23" s="33" t="s">
        <v>81</v>
      </c>
      <c r="C23" s="34" t="s">
        <v>82</v>
      </c>
      <c r="D23" s="46">
        <f t="shared" si="0"/>
        <v>1.77</v>
      </c>
      <c r="E23" s="46"/>
      <c r="F23" s="46">
        <v>1.77</v>
      </c>
    </row>
    <row r="24" spans="2:6">
      <c r="B24" s="33" t="s">
        <v>83</v>
      </c>
      <c r="C24" s="34" t="s">
        <v>84</v>
      </c>
      <c r="D24" s="46">
        <f t="shared" si="0"/>
        <v>0.7</v>
      </c>
      <c r="E24" s="46"/>
      <c r="F24" s="46">
        <v>0.7</v>
      </c>
    </row>
    <row r="25" spans="2:6">
      <c r="B25" s="33" t="s">
        <v>85</v>
      </c>
      <c r="C25" s="34" t="s">
        <v>86</v>
      </c>
      <c r="D25" s="46">
        <f t="shared" si="0"/>
        <v>0.12</v>
      </c>
      <c r="E25" s="46"/>
      <c r="F25">
        <v>0.12</v>
      </c>
    </row>
    <row r="26" spans="2:6">
      <c r="B26" s="33" t="s">
        <v>87</v>
      </c>
      <c r="C26" s="34" t="s">
        <v>88</v>
      </c>
      <c r="D26" s="46">
        <f t="shared" si="0"/>
        <v>1</v>
      </c>
      <c r="E26" s="46"/>
      <c r="F26" s="46">
        <v>1</v>
      </c>
    </row>
    <row r="27" spans="2:6">
      <c r="B27" s="33" t="s">
        <v>89</v>
      </c>
      <c r="C27" s="34" t="s">
        <v>90</v>
      </c>
      <c r="D27" s="46">
        <f t="shared" si="0"/>
        <v>0.95</v>
      </c>
      <c r="E27" s="46"/>
      <c r="F27" s="46">
        <v>0.95</v>
      </c>
    </row>
    <row r="28" spans="2:6">
      <c r="B28" s="33" t="s">
        <v>91</v>
      </c>
      <c r="C28" s="34" t="s">
        <v>92</v>
      </c>
      <c r="D28" s="46">
        <f t="shared" si="0"/>
        <v>0.51</v>
      </c>
      <c r="E28" s="46"/>
      <c r="F28" s="46">
        <v>0.51</v>
      </c>
    </row>
    <row r="29" spans="2:6">
      <c r="B29" s="33" t="s">
        <v>93</v>
      </c>
      <c r="C29" s="34" t="s">
        <v>94</v>
      </c>
      <c r="D29" s="46">
        <f t="shared" si="0"/>
        <v>1.03</v>
      </c>
      <c r="E29" s="46"/>
      <c r="F29" s="46">
        <v>1.03</v>
      </c>
    </row>
    <row r="30" spans="2:6">
      <c r="B30" s="33" t="s">
        <v>95</v>
      </c>
      <c r="C30" s="34" t="s">
        <v>96</v>
      </c>
      <c r="D30" s="46">
        <f t="shared" si="0"/>
        <v>1</v>
      </c>
      <c r="E30" s="46"/>
      <c r="F30" s="46">
        <v>1</v>
      </c>
    </row>
    <row r="31" spans="2:6">
      <c r="B31" s="33" t="s">
        <v>97</v>
      </c>
      <c r="C31" s="34" t="s">
        <v>98</v>
      </c>
      <c r="D31" s="46">
        <f t="shared" si="0"/>
        <v>0.46</v>
      </c>
      <c r="E31" s="46"/>
      <c r="F31" s="46">
        <v>0.46</v>
      </c>
    </row>
    <row r="32" spans="2:6">
      <c r="B32" s="33" t="s">
        <v>99</v>
      </c>
      <c r="C32" s="60" t="s">
        <v>100</v>
      </c>
      <c r="D32" s="46">
        <f t="shared" si="0"/>
        <v>0</v>
      </c>
      <c r="E32" s="61"/>
      <c r="F32" s="46">
        <v>0</v>
      </c>
    </row>
    <row r="33" spans="2:6">
      <c r="B33" s="33" t="s">
        <v>101</v>
      </c>
      <c r="C33" s="60" t="s">
        <v>102</v>
      </c>
      <c r="D33" s="46">
        <f t="shared" si="0"/>
        <v>0</v>
      </c>
      <c r="E33" s="61"/>
      <c r="F33" s="46">
        <v>0</v>
      </c>
    </row>
    <row r="34" spans="2:6">
      <c r="B34" s="33" t="s">
        <v>103</v>
      </c>
      <c r="C34" s="60" t="s">
        <v>104</v>
      </c>
      <c r="D34" s="46">
        <f t="shared" si="0"/>
        <v>0.68</v>
      </c>
      <c r="E34" s="61"/>
      <c r="F34" s="46">
        <v>0.68</v>
      </c>
    </row>
    <row r="35" spans="2:6">
      <c r="B35" s="33" t="s">
        <v>105</v>
      </c>
      <c r="C35" s="60" t="s">
        <v>106</v>
      </c>
      <c r="D35" s="46">
        <f t="shared" si="0"/>
        <v>1.6</v>
      </c>
      <c r="E35" s="61"/>
      <c r="F35" s="46">
        <v>1.6</v>
      </c>
    </row>
    <row r="36" spans="2:6">
      <c r="B36" s="33" t="s">
        <v>107</v>
      </c>
      <c r="C36" s="60" t="s">
        <v>108</v>
      </c>
      <c r="D36" s="46">
        <f t="shared" si="0"/>
        <v>2</v>
      </c>
      <c r="E36" s="61"/>
      <c r="F36" s="46">
        <v>2</v>
      </c>
    </row>
    <row r="37" spans="2:6">
      <c r="B37" s="33">
        <v>30299</v>
      </c>
      <c r="C37" s="60" t="s">
        <v>109</v>
      </c>
      <c r="D37" s="46">
        <f t="shared" si="0"/>
        <v>0.9</v>
      </c>
      <c r="E37" s="61"/>
      <c r="F37" s="46">
        <v>0.9</v>
      </c>
    </row>
    <row r="38" spans="2:6">
      <c r="B38" s="33" t="s">
        <v>110</v>
      </c>
      <c r="C38" s="60" t="s">
        <v>111</v>
      </c>
      <c r="D38" s="46">
        <f t="shared" si="0"/>
        <v>17.16</v>
      </c>
      <c r="E38" s="61">
        <f>E39+E40</f>
        <v>17.16</v>
      </c>
      <c r="F38" s="46"/>
    </row>
    <row r="39" spans="2:6">
      <c r="B39" s="33">
        <v>30305</v>
      </c>
      <c r="C39" s="60" t="s">
        <v>112</v>
      </c>
      <c r="D39" s="46">
        <f t="shared" si="0"/>
        <v>15.96</v>
      </c>
      <c r="E39" s="61">
        <v>15.96</v>
      </c>
      <c r="F39" s="46"/>
    </row>
    <row r="40" spans="2:6">
      <c r="B40" s="33" t="s">
        <v>113</v>
      </c>
      <c r="C40" s="60" t="s">
        <v>114</v>
      </c>
      <c r="D40" s="46">
        <f t="shared" si="0"/>
        <v>1.2</v>
      </c>
      <c r="E40" s="61">
        <v>1.2</v>
      </c>
      <c r="F40" s="46"/>
    </row>
  </sheetData>
  <mergeCells count="5">
    <mergeCell ref="B6:C6"/>
    <mergeCell ref="B7:C7"/>
    <mergeCell ref="D7:F7"/>
    <mergeCell ref="B10:C10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H20" sqref="H20"/>
    </sheetView>
  </sheetViews>
  <sheetFormatPr defaultColWidth="10" defaultRowHeight="13.5" outlineLevelCol="6"/>
  <cols>
    <col min="1" max="1" width="0.333333333333333" customWidth="1"/>
    <col min="2" max="3" width="15.2166666666667" customWidth="1"/>
    <col min="4" max="4" width="19.4583333333333" customWidth="1"/>
    <col min="5" max="5" width="21.8833333333333" customWidth="1"/>
    <col min="6" max="6" width="20.9" customWidth="1"/>
    <col min="7" max="7" width="22.8833333333333" customWidth="1"/>
    <col min="8" max="8" width="9.775" customWidth="1"/>
  </cols>
  <sheetData>
    <row r="1" s="1" customFormat="1" ht="16.35" customHeight="1" spans="1:2">
      <c r="A1" s="2"/>
      <c r="B1" s="2" t="s">
        <v>115</v>
      </c>
    </row>
    <row r="2" ht="16.35" customHeight="1" spans="2:7">
      <c r="B2" s="12" t="s">
        <v>116</v>
      </c>
      <c r="C2" s="12"/>
      <c r="D2" s="12"/>
      <c r="E2" s="12"/>
      <c r="F2" s="12"/>
      <c r="G2" s="12"/>
    </row>
    <row r="3" ht="16.35" customHeight="1" spans="2:7">
      <c r="B3" s="12"/>
      <c r="C3" s="12"/>
      <c r="D3" s="12"/>
      <c r="E3" s="12"/>
      <c r="F3" s="12"/>
      <c r="G3" s="12"/>
    </row>
    <row r="4" ht="16.35" customHeight="1" spans="2:7">
      <c r="B4" s="12"/>
      <c r="C4" s="12"/>
      <c r="D4" s="12"/>
      <c r="E4" s="12"/>
      <c r="F4" s="12"/>
      <c r="G4" s="12"/>
    </row>
    <row r="5" ht="20.7" customHeight="1" spans="2:7">
      <c r="B5" s="27" t="s">
        <v>2</v>
      </c>
      <c r="C5" s="27"/>
      <c r="G5" s="11" t="s">
        <v>3</v>
      </c>
    </row>
    <row r="6" ht="38.85" customHeight="1" spans="2:7">
      <c r="B6" s="47" t="s">
        <v>31</v>
      </c>
      <c r="C6" s="47"/>
      <c r="D6" s="47"/>
      <c r="E6" s="47"/>
      <c r="F6" s="47"/>
      <c r="G6" s="47"/>
    </row>
    <row r="7" ht="36.15" customHeight="1" spans="2:7">
      <c r="B7" s="48" t="s">
        <v>8</v>
      </c>
      <c r="C7" s="48" t="s">
        <v>117</v>
      </c>
      <c r="D7" s="48" t="s">
        <v>118</v>
      </c>
      <c r="E7" s="48"/>
      <c r="F7" s="48"/>
      <c r="G7" s="48" t="s">
        <v>119</v>
      </c>
    </row>
    <row r="8" ht="36.15" customHeight="1" spans="2:7">
      <c r="B8" s="49"/>
      <c r="C8" s="49"/>
      <c r="D8" s="49" t="s">
        <v>120</v>
      </c>
      <c r="E8" s="49" t="s">
        <v>121</v>
      </c>
      <c r="F8" s="49" t="s">
        <v>122</v>
      </c>
      <c r="G8" s="49"/>
    </row>
    <row r="9" ht="25.95" customHeight="1" spans="2:7">
      <c r="B9" s="50">
        <v>2</v>
      </c>
      <c r="C9" s="50"/>
      <c r="D9" s="50">
        <v>2</v>
      </c>
      <c r="E9" s="50"/>
      <c r="F9" s="50">
        <v>2</v>
      </c>
      <c r="G9" s="50">
        <v>0</v>
      </c>
    </row>
  </sheetData>
  <mergeCells count="7">
    <mergeCell ref="B5:C5"/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opLeftCell="B1" workbookViewId="0">
      <selection activeCell="B6" sqref="B6"/>
    </sheetView>
  </sheetViews>
  <sheetFormatPr defaultColWidth="10" defaultRowHeight="13.5" outlineLevelCol="5"/>
  <cols>
    <col min="1" max="1" width="0.333333333333333" customWidth="1"/>
    <col min="2" max="2" width="11.4416666666667" customWidth="1"/>
    <col min="3" max="3" width="41.75" customWidth="1"/>
    <col min="4" max="4" width="20.9" customWidth="1"/>
    <col min="5" max="5" width="20.8916666666667" customWidth="1"/>
    <col min="6" max="6" width="21.3083333333333" customWidth="1"/>
    <col min="7" max="7" width="9.775" customWidth="1"/>
  </cols>
  <sheetData>
    <row r="1" s="1" customFormat="1" ht="16.35" customHeight="1" spans="1:6">
      <c r="A1" s="2"/>
      <c r="B1" s="41" t="s">
        <v>123</v>
      </c>
      <c r="C1" s="41"/>
      <c r="D1" s="41"/>
      <c r="E1" s="41"/>
      <c r="F1" s="41"/>
    </row>
    <row r="2" ht="16.35" customHeight="1"/>
    <row r="3" ht="24.9" customHeight="1" spans="2:6">
      <c r="B3" s="42" t="s">
        <v>124</v>
      </c>
      <c r="C3" s="42"/>
      <c r="D3" s="42"/>
      <c r="E3" s="42"/>
      <c r="F3" s="42"/>
    </row>
    <row r="4" ht="26.7" customHeight="1" spans="2:6">
      <c r="B4" s="42"/>
      <c r="C4" s="42"/>
      <c r="D4" s="42"/>
      <c r="E4" s="42"/>
      <c r="F4" s="42"/>
    </row>
    <row r="5" ht="16.35" customHeight="1" spans="2:6">
      <c r="B5" s="14"/>
      <c r="C5" s="14"/>
      <c r="D5" s="14"/>
      <c r="E5" s="14"/>
      <c r="F5" s="14"/>
    </row>
    <row r="6" ht="21.6" customHeight="1" spans="2:6">
      <c r="B6" s="14" t="s">
        <v>2</v>
      </c>
      <c r="C6" s="14"/>
      <c r="D6" s="14"/>
      <c r="E6" s="14"/>
      <c r="F6" s="11" t="s">
        <v>3</v>
      </c>
    </row>
    <row r="7" ht="33.6" customHeight="1" spans="2:6">
      <c r="B7" s="43" t="s">
        <v>32</v>
      </c>
      <c r="C7" s="43" t="s">
        <v>33</v>
      </c>
      <c r="D7" s="43" t="s">
        <v>125</v>
      </c>
      <c r="E7" s="43"/>
      <c r="F7" s="43"/>
    </row>
    <row r="8" ht="31.2" customHeight="1" spans="2:6">
      <c r="B8" s="43"/>
      <c r="C8" s="43"/>
      <c r="D8" s="43" t="s">
        <v>34</v>
      </c>
      <c r="E8" s="43" t="s">
        <v>35</v>
      </c>
      <c r="F8" s="43" t="s">
        <v>36</v>
      </c>
    </row>
    <row r="9" ht="15" customHeight="1" spans="2:6">
      <c r="B9" s="44" t="s">
        <v>8</v>
      </c>
      <c r="C9" s="44"/>
      <c r="D9" s="45">
        <v>73.9</v>
      </c>
      <c r="E9" s="45"/>
      <c r="F9" s="45">
        <v>73.9</v>
      </c>
    </row>
    <row r="10" spans="2:6">
      <c r="B10" s="33" t="s">
        <v>126</v>
      </c>
      <c r="C10" s="34" t="s">
        <v>19</v>
      </c>
      <c r="D10" s="46">
        <v>73.9</v>
      </c>
      <c r="E10" s="46"/>
      <c r="F10" s="46">
        <v>73.9</v>
      </c>
    </row>
    <row r="11" spans="2:6">
      <c r="B11" s="33" t="s">
        <v>127</v>
      </c>
      <c r="C11" s="34" t="s">
        <v>128</v>
      </c>
      <c r="D11" s="46">
        <v>73.9</v>
      </c>
      <c r="E11" s="46"/>
      <c r="F11" s="46">
        <v>73.9</v>
      </c>
    </row>
    <row r="12" spans="2:6">
      <c r="B12" s="33" t="s">
        <v>129</v>
      </c>
      <c r="C12" s="34" t="s">
        <v>130</v>
      </c>
      <c r="D12" s="46">
        <v>73.9</v>
      </c>
      <c r="E12" s="46"/>
      <c r="F12" s="46">
        <v>73.9</v>
      </c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H9" sqref="H9"/>
    </sheetView>
  </sheetViews>
  <sheetFormatPr defaultColWidth="10" defaultRowHeight="13.5" outlineLevelCol="5"/>
  <cols>
    <col min="1" max="1" width="0.883333333333333" customWidth="1"/>
    <col min="2" max="2" width="0.108333333333333" customWidth="1"/>
    <col min="3" max="3" width="26" customWidth="1"/>
    <col min="4" max="4" width="21.6333333333333" customWidth="1"/>
    <col min="5" max="5" width="31.8333333333333" customWidth="1"/>
    <col min="6" max="6" width="25.8916666666667" customWidth="1"/>
    <col min="7" max="9" width="9.775" customWidth="1"/>
  </cols>
  <sheetData>
    <row r="1" s="1" customFormat="1" ht="16.35" customHeight="1" spans="1:3">
      <c r="A1" s="2"/>
      <c r="C1" s="2" t="s">
        <v>131</v>
      </c>
    </row>
    <row r="2" ht="16.35" customHeight="1"/>
    <row r="3" ht="16.35" customHeight="1" spans="3:6">
      <c r="C3" s="12" t="s">
        <v>132</v>
      </c>
      <c r="D3" s="12"/>
      <c r="E3" s="12"/>
      <c r="F3" s="12"/>
    </row>
    <row r="4" ht="16.35" customHeight="1" spans="3:6">
      <c r="C4" s="12"/>
      <c r="D4" s="12"/>
      <c r="E4" s="12"/>
      <c r="F4" s="12"/>
    </row>
    <row r="5" ht="16.35" customHeight="1"/>
    <row r="6" ht="23.25" customHeight="1" spans="3:6">
      <c r="C6" s="27" t="s">
        <v>2</v>
      </c>
      <c r="D6" s="27"/>
      <c r="F6" s="35" t="s">
        <v>3</v>
      </c>
    </row>
    <row r="7" ht="34.5" customHeight="1" spans="3:6">
      <c r="C7" s="36" t="s">
        <v>4</v>
      </c>
      <c r="D7" s="36"/>
      <c r="E7" s="36" t="s">
        <v>5</v>
      </c>
      <c r="F7" s="36"/>
    </row>
    <row r="8" ht="32.85" customHeight="1" spans="3:6">
      <c r="C8" s="36" t="s">
        <v>6</v>
      </c>
      <c r="D8" s="36" t="s">
        <v>7</v>
      </c>
      <c r="E8" s="36" t="s">
        <v>6</v>
      </c>
      <c r="F8" s="36" t="s">
        <v>7</v>
      </c>
    </row>
    <row r="9" ht="24.9" customHeight="1" spans="3:6">
      <c r="C9" s="37" t="s">
        <v>26</v>
      </c>
      <c r="D9" s="38">
        <f>D10+D11</f>
        <v>220.66</v>
      </c>
      <c r="E9" s="37" t="s">
        <v>27</v>
      </c>
      <c r="F9" s="38">
        <f>SUM(F10:F13)</f>
        <v>220.66</v>
      </c>
    </row>
    <row r="10" ht="20.7" customHeight="1" spans="2:6">
      <c r="B10" s="14" t="s">
        <v>133</v>
      </c>
      <c r="C10" s="39" t="s">
        <v>14</v>
      </c>
      <c r="D10" s="38">
        <v>146.76</v>
      </c>
      <c r="E10" s="23" t="s">
        <v>15</v>
      </c>
      <c r="F10" s="40">
        <v>29.79</v>
      </c>
    </row>
    <row r="11" ht="20.7" customHeight="1" spans="2:6">
      <c r="B11" s="14"/>
      <c r="C11" s="39" t="s">
        <v>16</v>
      </c>
      <c r="D11" s="38">
        <v>73.9</v>
      </c>
      <c r="E11" s="23" t="s">
        <v>17</v>
      </c>
      <c r="F11" s="40">
        <v>8.01</v>
      </c>
    </row>
    <row r="12" ht="20.7" customHeight="1" spans="2:6">
      <c r="B12" s="14"/>
      <c r="C12" s="39" t="s">
        <v>18</v>
      </c>
      <c r="D12" s="38"/>
      <c r="E12" s="23" t="s">
        <v>19</v>
      </c>
      <c r="F12" s="40">
        <v>176.03</v>
      </c>
    </row>
    <row r="13" ht="20.7" customHeight="1" spans="2:6">
      <c r="B13" s="14"/>
      <c r="C13" s="39" t="s">
        <v>134</v>
      </c>
      <c r="D13" s="38"/>
      <c r="E13" s="23" t="s">
        <v>20</v>
      </c>
      <c r="F13" s="40">
        <v>6.83</v>
      </c>
    </row>
    <row r="14" ht="20.7" customHeight="1" spans="2:6">
      <c r="B14" s="14"/>
      <c r="C14" s="39" t="s">
        <v>135</v>
      </c>
      <c r="D14" s="38"/>
      <c r="E14" s="39"/>
      <c r="F14" s="38"/>
    </row>
    <row r="15" ht="20.7" customHeight="1" spans="2:6">
      <c r="B15" s="14"/>
      <c r="C15" s="39" t="s">
        <v>136</v>
      </c>
      <c r="D15" s="38"/>
      <c r="E15" s="39"/>
      <c r="F15" s="38"/>
    </row>
    <row r="16" ht="20.7" customHeight="1" spans="2:6">
      <c r="B16" s="14"/>
      <c r="C16" s="39" t="s">
        <v>137</v>
      </c>
      <c r="D16" s="38"/>
      <c r="E16" s="39"/>
      <c r="F16" s="38"/>
    </row>
    <row r="17" ht="20.7" customHeight="1" spans="2:6">
      <c r="B17" s="14"/>
      <c r="C17" s="39" t="s">
        <v>138</v>
      </c>
      <c r="D17" s="38"/>
      <c r="E17" s="39"/>
      <c r="F17" s="38"/>
    </row>
    <row r="18" ht="20.7" customHeight="1" spans="2:6">
      <c r="B18" s="14"/>
      <c r="C18" s="39" t="s">
        <v>139</v>
      </c>
      <c r="D18" s="38"/>
      <c r="E18" s="39"/>
      <c r="F18" s="38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workbookViewId="0">
      <selection activeCell="B6" sqref="B6:C6"/>
    </sheetView>
  </sheetViews>
  <sheetFormatPr defaultColWidth="10" defaultRowHeight="13.5"/>
  <cols>
    <col min="1" max="1" width="0.333333333333333" customWidth="1"/>
    <col min="2" max="2" width="10" customWidth="1"/>
    <col min="3" max="3" width="30" customWidth="1"/>
    <col min="4" max="4" width="11.4416666666667" customWidth="1"/>
    <col min="5" max="5" width="9.775" customWidth="1"/>
    <col min="6" max="6" width="10.6666666666667" customWidth="1"/>
    <col min="7" max="7" width="11.1083333333333" customWidth="1"/>
    <col min="8" max="8" width="10.6666666666667" customWidth="1"/>
    <col min="9" max="9" width="10.8833333333333" customWidth="1"/>
    <col min="10" max="10" width="10.775" customWidth="1"/>
    <col min="11" max="11" width="10.4416666666667" customWidth="1"/>
    <col min="12" max="12" width="11.3333333333333" customWidth="1"/>
    <col min="13" max="13" width="11.4416666666667" customWidth="1"/>
    <col min="14" max="14" width="9.775" customWidth="1"/>
  </cols>
  <sheetData>
    <row r="1" s="1" customFormat="1" ht="16.35" customHeight="1" spans="1:3">
      <c r="A1" s="2"/>
      <c r="B1" s="25" t="s">
        <v>140</v>
      </c>
      <c r="C1" s="25"/>
    </row>
    <row r="2" ht="16.35" customHeight="1"/>
    <row r="3" ht="16.35" customHeight="1" spans="2:13">
      <c r="B3" s="26" t="s">
        <v>141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 spans="2:1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ht="16.35" customHeight="1"/>
    <row r="6" ht="22.35" customHeight="1" spans="2:13">
      <c r="B6" s="27" t="s">
        <v>2</v>
      </c>
      <c r="C6" s="27"/>
      <c r="M6" s="11" t="s">
        <v>3</v>
      </c>
    </row>
    <row r="7" ht="36.15" customHeight="1" spans="2:13">
      <c r="B7" s="28" t="s">
        <v>142</v>
      </c>
      <c r="C7" s="28"/>
      <c r="D7" s="28" t="s">
        <v>34</v>
      </c>
      <c r="E7" s="29" t="s">
        <v>143</v>
      </c>
      <c r="F7" s="29" t="s">
        <v>144</v>
      </c>
      <c r="G7" s="29" t="s">
        <v>145</v>
      </c>
      <c r="H7" s="29" t="s">
        <v>146</v>
      </c>
      <c r="I7" s="29" t="s">
        <v>147</v>
      </c>
      <c r="J7" s="29" t="s">
        <v>148</v>
      </c>
      <c r="K7" s="29" t="s">
        <v>149</v>
      </c>
      <c r="L7" s="29" t="s">
        <v>150</v>
      </c>
      <c r="M7" s="29" t="s">
        <v>151</v>
      </c>
    </row>
    <row r="8" ht="30.15" customHeight="1" spans="2:13">
      <c r="B8" s="30" t="s">
        <v>54</v>
      </c>
      <c r="C8" s="30" t="s">
        <v>33</v>
      </c>
      <c r="D8" s="30"/>
      <c r="E8" s="31"/>
      <c r="F8" s="31"/>
      <c r="G8" s="31"/>
      <c r="H8" s="31"/>
      <c r="I8" s="31"/>
      <c r="J8" s="31"/>
      <c r="K8" s="31"/>
      <c r="L8" s="31"/>
      <c r="M8" s="31"/>
    </row>
    <row r="9" spans="2:13">
      <c r="B9" s="17" t="s">
        <v>8</v>
      </c>
      <c r="C9" s="18"/>
      <c r="D9" s="32">
        <f>E9+F9</f>
        <v>220.66</v>
      </c>
      <c r="E9" s="20">
        <f>E10+E17+E21+E24</f>
        <v>146.76</v>
      </c>
      <c r="F9" s="21">
        <v>73.9</v>
      </c>
      <c r="G9" s="24"/>
      <c r="H9" s="24"/>
      <c r="I9" s="24"/>
      <c r="J9" s="24"/>
      <c r="K9" s="24"/>
      <c r="L9" s="24"/>
      <c r="M9" s="24"/>
    </row>
    <row r="10" spans="2:13">
      <c r="B10" s="33" t="s">
        <v>152</v>
      </c>
      <c r="C10" s="34" t="s">
        <v>15</v>
      </c>
      <c r="D10" s="21">
        <f t="shared" ref="D10:D26" si="0">E10+F10</f>
        <v>29.79</v>
      </c>
      <c r="E10" s="21">
        <v>29.79</v>
      </c>
      <c r="F10" s="24"/>
      <c r="G10" s="24"/>
      <c r="H10" s="24"/>
      <c r="I10" s="24"/>
      <c r="J10" s="24"/>
      <c r="K10" s="24"/>
      <c r="L10" s="24"/>
      <c r="M10" s="24"/>
    </row>
    <row r="11" spans="2:13">
      <c r="B11" s="33" t="s">
        <v>153</v>
      </c>
      <c r="C11" s="34" t="s">
        <v>37</v>
      </c>
      <c r="D11" s="21">
        <f t="shared" si="0"/>
        <v>29.62</v>
      </c>
      <c r="E11" s="21">
        <v>29.62</v>
      </c>
      <c r="F11" s="24"/>
      <c r="G11" s="24"/>
      <c r="H11" s="24"/>
      <c r="I11" s="24"/>
      <c r="J11" s="24"/>
      <c r="K11" s="24"/>
      <c r="L11" s="24"/>
      <c r="M11" s="24"/>
    </row>
    <row r="12" spans="2:13">
      <c r="B12" s="33" t="s">
        <v>154</v>
      </c>
      <c r="C12" s="34" t="s">
        <v>38</v>
      </c>
      <c r="D12" s="21">
        <f t="shared" si="0"/>
        <v>9.11</v>
      </c>
      <c r="E12" s="21">
        <v>9.11</v>
      </c>
      <c r="F12" s="24"/>
      <c r="G12" s="24"/>
      <c r="H12" s="24"/>
      <c r="I12" s="24"/>
      <c r="J12" s="24"/>
      <c r="K12" s="24"/>
      <c r="L12" s="24"/>
      <c r="M12" s="24"/>
    </row>
    <row r="13" spans="2:13">
      <c r="B13" s="33" t="s">
        <v>155</v>
      </c>
      <c r="C13" s="34" t="s">
        <v>39</v>
      </c>
      <c r="D13" s="21">
        <f t="shared" si="0"/>
        <v>4.55</v>
      </c>
      <c r="E13" s="21">
        <v>4.55</v>
      </c>
      <c r="F13" s="24"/>
      <c r="G13" s="24"/>
      <c r="H13" s="24"/>
      <c r="I13" s="24"/>
      <c r="J13" s="24"/>
      <c r="K13" s="24"/>
      <c r="L13" s="24"/>
      <c r="M13" s="24"/>
    </row>
    <row r="14" spans="2:13">
      <c r="B14" s="33">
        <v>2080599</v>
      </c>
      <c r="C14" s="34" t="s">
        <v>40</v>
      </c>
      <c r="D14" s="21">
        <f t="shared" si="0"/>
        <v>15.96</v>
      </c>
      <c r="E14" s="21">
        <v>15.96</v>
      </c>
      <c r="F14" s="24"/>
      <c r="G14" s="24"/>
      <c r="H14" s="24"/>
      <c r="I14" s="24"/>
      <c r="J14" s="24"/>
      <c r="K14" s="24"/>
      <c r="L14" s="24"/>
      <c r="M14" s="24"/>
    </row>
    <row r="15" spans="2:13">
      <c r="B15" s="33" t="s">
        <v>156</v>
      </c>
      <c r="C15" s="34" t="s">
        <v>41</v>
      </c>
      <c r="D15" s="21">
        <f t="shared" si="0"/>
        <v>0.17</v>
      </c>
      <c r="E15" s="21">
        <v>0.17</v>
      </c>
      <c r="F15" s="24"/>
      <c r="G15" s="24"/>
      <c r="H15" s="24"/>
      <c r="I15" s="24"/>
      <c r="J15" s="24"/>
      <c r="K15" s="24"/>
      <c r="L15" s="24"/>
      <c r="M15" s="24"/>
    </row>
    <row r="16" spans="2:13">
      <c r="B16" s="33" t="s">
        <v>157</v>
      </c>
      <c r="C16" s="34" t="s">
        <v>42</v>
      </c>
      <c r="D16" s="21">
        <f t="shared" si="0"/>
        <v>0.17</v>
      </c>
      <c r="E16" s="21">
        <v>0.17</v>
      </c>
      <c r="F16" s="24"/>
      <c r="G16" s="24"/>
      <c r="H16" s="24"/>
      <c r="I16" s="24"/>
      <c r="J16" s="24"/>
      <c r="K16" s="24"/>
      <c r="L16" s="24"/>
      <c r="M16" s="24"/>
    </row>
    <row r="17" spans="2:13">
      <c r="B17" s="33" t="s">
        <v>158</v>
      </c>
      <c r="C17" s="34" t="s">
        <v>17</v>
      </c>
      <c r="D17" s="21">
        <f t="shared" si="0"/>
        <v>8.01</v>
      </c>
      <c r="E17" s="21">
        <v>8.01</v>
      </c>
      <c r="F17" s="24"/>
      <c r="G17" s="24"/>
      <c r="H17" s="24"/>
      <c r="I17" s="24"/>
      <c r="J17" s="24"/>
      <c r="K17" s="24"/>
      <c r="L17" s="24"/>
      <c r="M17" s="24"/>
    </row>
    <row r="18" spans="2:13">
      <c r="B18" s="33" t="s">
        <v>159</v>
      </c>
      <c r="C18" s="34" t="s">
        <v>160</v>
      </c>
      <c r="D18" s="21">
        <f t="shared" si="0"/>
        <v>8.01</v>
      </c>
      <c r="E18" s="21">
        <v>8.01</v>
      </c>
      <c r="F18" s="24"/>
      <c r="G18" s="24"/>
      <c r="H18" s="24"/>
      <c r="I18" s="24"/>
      <c r="J18" s="24"/>
      <c r="K18" s="24"/>
      <c r="L18" s="24"/>
      <c r="M18" s="24"/>
    </row>
    <row r="19" spans="2:13">
      <c r="B19" s="33" t="s">
        <v>161</v>
      </c>
      <c r="C19" s="34" t="s">
        <v>44</v>
      </c>
      <c r="D19" s="21">
        <f t="shared" si="0"/>
        <v>5.69</v>
      </c>
      <c r="E19" s="21">
        <v>5.69</v>
      </c>
      <c r="F19" s="24"/>
      <c r="G19" s="24"/>
      <c r="H19" s="24"/>
      <c r="I19" s="24"/>
      <c r="J19" s="24"/>
      <c r="K19" s="24"/>
      <c r="L19" s="24"/>
      <c r="M19" s="24"/>
    </row>
    <row r="20" spans="2:13">
      <c r="B20" s="33">
        <v>2101199</v>
      </c>
      <c r="C20" s="34" t="s">
        <v>45</v>
      </c>
      <c r="D20" s="21">
        <f t="shared" si="0"/>
        <v>2.32</v>
      </c>
      <c r="E20" s="21">
        <v>2.32</v>
      </c>
      <c r="F20" s="24"/>
      <c r="G20" s="24"/>
      <c r="H20" s="24"/>
      <c r="I20" s="24"/>
      <c r="J20" s="24"/>
      <c r="K20" s="24"/>
      <c r="L20" s="24"/>
      <c r="M20" s="24"/>
    </row>
    <row r="21" spans="2:13">
      <c r="B21" s="33" t="s">
        <v>126</v>
      </c>
      <c r="C21" s="34" t="s">
        <v>19</v>
      </c>
      <c r="D21" s="21">
        <f t="shared" si="0"/>
        <v>176.03</v>
      </c>
      <c r="E21" s="21">
        <v>102.13</v>
      </c>
      <c r="F21" s="21">
        <v>73.9</v>
      </c>
      <c r="G21" s="24"/>
      <c r="H21" s="24"/>
      <c r="I21" s="24"/>
      <c r="J21" s="24"/>
      <c r="K21" s="24"/>
      <c r="L21" s="24"/>
      <c r="M21" s="24"/>
    </row>
    <row r="22" spans="2:13">
      <c r="B22" s="33" t="s">
        <v>162</v>
      </c>
      <c r="C22" s="34" t="s">
        <v>46</v>
      </c>
      <c r="D22" s="21">
        <f t="shared" si="0"/>
        <v>102.13</v>
      </c>
      <c r="E22" s="21">
        <v>102.13</v>
      </c>
      <c r="F22" s="24"/>
      <c r="G22" s="24"/>
      <c r="H22" s="24"/>
      <c r="I22" s="24"/>
      <c r="J22" s="24"/>
      <c r="K22" s="24"/>
      <c r="L22" s="24"/>
      <c r="M22" s="24"/>
    </row>
    <row r="23" spans="2:13">
      <c r="B23" s="33" t="s">
        <v>163</v>
      </c>
      <c r="C23" s="34" t="s">
        <v>47</v>
      </c>
      <c r="D23" s="21">
        <f t="shared" si="0"/>
        <v>102.13</v>
      </c>
      <c r="E23" s="21">
        <v>102.13</v>
      </c>
      <c r="F23" s="24"/>
      <c r="G23" s="24"/>
      <c r="H23" s="24"/>
      <c r="I23" s="24"/>
      <c r="J23" s="24"/>
      <c r="K23" s="24"/>
      <c r="L23" s="24"/>
      <c r="M23" s="24"/>
    </row>
    <row r="24" spans="2:13">
      <c r="B24" s="33" t="s">
        <v>164</v>
      </c>
      <c r="C24" s="34" t="s">
        <v>20</v>
      </c>
      <c r="D24" s="21">
        <f t="shared" si="0"/>
        <v>80.73</v>
      </c>
      <c r="E24" s="21">
        <v>6.83</v>
      </c>
      <c r="F24" s="21">
        <v>73.9</v>
      </c>
      <c r="G24" s="24"/>
      <c r="H24" s="24"/>
      <c r="I24" s="24"/>
      <c r="J24" s="24"/>
      <c r="K24" s="24"/>
      <c r="L24" s="24"/>
      <c r="M24" s="24"/>
    </row>
    <row r="25" spans="2:13">
      <c r="B25" s="33" t="s">
        <v>165</v>
      </c>
      <c r="C25" s="34" t="s">
        <v>48</v>
      </c>
      <c r="D25" s="21">
        <f t="shared" si="0"/>
        <v>80.73</v>
      </c>
      <c r="E25" s="21">
        <v>6.83</v>
      </c>
      <c r="F25" s="21">
        <v>73.9</v>
      </c>
      <c r="G25" s="24"/>
      <c r="H25" s="24"/>
      <c r="I25" s="24"/>
      <c r="J25" s="24"/>
      <c r="K25" s="24"/>
      <c r="L25" s="24"/>
      <c r="M25" s="24"/>
    </row>
    <row r="26" spans="2:13">
      <c r="B26" s="33" t="s">
        <v>166</v>
      </c>
      <c r="C26" s="34" t="s">
        <v>49</v>
      </c>
      <c r="D26" s="21">
        <f t="shared" si="0"/>
        <v>80.73</v>
      </c>
      <c r="E26" s="21">
        <v>6.83</v>
      </c>
      <c r="F26" s="21">
        <v>73.9</v>
      </c>
      <c r="G26" s="24"/>
      <c r="H26" s="24"/>
      <c r="I26" s="24"/>
      <c r="J26" s="24"/>
      <c r="K26" s="24"/>
      <c r="L26" s="24"/>
      <c r="M26" s="24"/>
    </row>
  </sheetData>
  <mergeCells count="15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D13" sqref="D13"/>
    </sheetView>
  </sheetViews>
  <sheetFormatPr defaultColWidth="10" defaultRowHeight="13.5" outlineLevelCol="5"/>
  <cols>
    <col min="1" max="1" width="0.441666666666667" customWidth="1"/>
    <col min="2" max="2" width="16.2166666666667" customWidth="1"/>
    <col min="3" max="3" width="37.3333333333333" customWidth="1"/>
    <col min="4" max="4" width="19.825" customWidth="1"/>
    <col min="5" max="5" width="21.6083333333333" customWidth="1"/>
    <col min="6" max="6" width="18.675" customWidth="1"/>
  </cols>
  <sheetData>
    <row r="1" s="1" customFormat="1" ht="16.35" customHeight="1" spans="1:2">
      <c r="A1" s="2"/>
      <c r="B1" s="2" t="s">
        <v>167</v>
      </c>
    </row>
    <row r="2" ht="16.35" customHeight="1"/>
    <row r="3" ht="16.35" customHeight="1" spans="2:6">
      <c r="B3" s="12" t="s">
        <v>168</v>
      </c>
      <c r="C3" s="12"/>
      <c r="D3" s="12"/>
      <c r="E3" s="12"/>
      <c r="F3" s="12"/>
    </row>
    <row r="4" ht="16.35" customHeight="1" spans="2:6">
      <c r="B4" s="12"/>
      <c r="C4" s="12"/>
      <c r="D4" s="12"/>
      <c r="E4" s="12"/>
      <c r="F4" s="12"/>
    </row>
    <row r="5" ht="16.35" customHeight="1" spans="2:6">
      <c r="B5" s="13"/>
      <c r="C5" s="13"/>
      <c r="D5" s="13"/>
      <c r="E5" s="13"/>
      <c r="F5" s="13"/>
    </row>
    <row r="6" ht="18.9" customHeight="1" spans="2:6">
      <c r="B6" s="14" t="s">
        <v>2</v>
      </c>
      <c r="C6" s="13"/>
      <c r="D6" s="13"/>
      <c r="E6" s="13"/>
      <c r="F6" s="15" t="s">
        <v>3</v>
      </c>
    </row>
    <row r="7" ht="31.95" customHeight="1" spans="2:6">
      <c r="B7" s="16" t="s">
        <v>54</v>
      </c>
      <c r="C7" s="16" t="s">
        <v>33</v>
      </c>
      <c r="D7" s="16" t="s">
        <v>34</v>
      </c>
      <c r="E7" s="16" t="s">
        <v>169</v>
      </c>
      <c r="F7" s="16" t="s">
        <v>170</v>
      </c>
    </row>
    <row r="8" ht="23.25" customHeight="1" spans="2:6">
      <c r="B8" s="17" t="s">
        <v>8</v>
      </c>
      <c r="C8" s="18"/>
      <c r="D8" s="19">
        <f>E8+F8</f>
        <v>220.66</v>
      </c>
      <c r="E8" s="20">
        <f>E9+E16+E20+E25</f>
        <v>146.76</v>
      </c>
      <c r="F8" s="21">
        <v>73.9</v>
      </c>
    </row>
    <row r="9" ht="16.5" spans="2:6">
      <c r="B9" s="22" t="s">
        <v>152</v>
      </c>
      <c r="C9" s="23" t="s">
        <v>15</v>
      </c>
      <c r="D9" s="21">
        <f t="shared" ref="D9:D27" si="0">E9+F9</f>
        <v>29.79</v>
      </c>
      <c r="E9" s="21">
        <v>29.79</v>
      </c>
      <c r="F9" s="24"/>
    </row>
    <row r="10" ht="15" spans="2:6">
      <c r="B10" s="23" t="s">
        <v>171</v>
      </c>
      <c r="C10" s="23" t="s">
        <v>172</v>
      </c>
      <c r="D10" s="21">
        <f t="shared" si="0"/>
        <v>29.62</v>
      </c>
      <c r="E10" s="21">
        <v>29.62</v>
      </c>
      <c r="F10" s="24"/>
    </row>
    <row r="11" ht="15" spans="2:6">
      <c r="B11" s="23" t="s">
        <v>173</v>
      </c>
      <c r="C11" s="23" t="s">
        <v>174</v>
      </c>
      <c r="D11" s="21">
        <f t="shared" si="0"/>
        <v>9.11</v>
      </c>
      <c r="E11" s="21">
        <v>9.11</v>
      </c>
      <c r="F11" s="24"/>
    </row>
    <row r="12" ht="15" spans="2:6">
      <c r="B12" s="23" t="s">
        <v>175</v>
      </c>
      <c r="C12" s="23" t="s">
        <v>176</v>
      </c>
      <c r="D12" s="21">
        <f t="shared" si="0"/>
        <v>4.55</v>
      </c>
      <c r="E12" s="21">
        <v>4.55</v>
      </c>
      <c r="F12" s="24"/>
    </row>
    <row r="13" ht="16.5" spans="2:6">
      <c r="B13" s="23">
        <v>2080599</v>
      </c>
      <c r="C13" s="23" t="s">
        <v>40</v>
      </c>
      <c r="D13" s="21">
        <f t="shared" si="0"/>
        <v>15.96</v>
      </c>
      <c r="E13" s="21">
        <v>15.96</v>
      </c>
      <c r="F13" s="24"/>
    </row>
    <row r="14" ht="15" spans="2:6">
      <c r="B14" s="23" t="s">
        <v>177</v>
      </c>
      <c r="C14" s="23" t="s">
        <v>178</v>
      </c>
      <c r="D14" s="21">
        <f t="shared" si="0"/>
        <v>0.17</v>
      </c>
      <c r="E14" s="21">
        <v>0.17</v>
      </c>
      <c r="F14" s="24"/>
    </row>
    <row r="15" ht="15" spans="2:6">
      <c r="B15" s="23" t="s">
        <v>179</v>
      </c>
      <c r="C15" s="23" t="s">
        <v>180</v>
      </c>
      <c r="D15" s="21">
        <f t="shared" si="0"/>
        <v>0.17</v>
      </c>
      <c r="E15" s="21">
        <v>0.17</v>
      </c>
      <c r="F15" s="24"/>
    </row>
    <row r="16" ht="16.5" spans="2:6">
      <c r="B16" s="23" t="s">
        <v>158</v>
      </c>
      <c r="C16" s="23" t="s">
        <v>17</v>
      </c>
      <c r="D16" s="21">
        <f t="shared" si="0"/>
        <v>8.01</v>
      </c>
      <c r="E16" s="21">
        <v>8.01</v>
      </c>
      <c r="F16" s="24"/>
    </row>
    <row r="17" ht="15" spans="2:6">
      <c r="B17" s="23" t="s">
        <v>181</v>
      </c>
      <c r="C17" s="23" t="s">
        <v>182</v>
      </c>
      <c r="D17" s="21">
        <f t="shared" si="0"/>
        <v>8.01</v>
      </c>
      <c r="E17" s="21">
        <v>8.01</v>
      </c>
      <c r="F17" s="21"/>
    </row>
    <row r="18" ht="15" spans="2:6">
      <c r="B18" s="23" t="s">
        <v>183</v>
      </c>
      <c r="C18" s="23" t="s">
        <v>184</v>
      </c>
      <c r="D18" s="21">
        <f t="shared" si="0"/>
        <v>5.69</v>
      </c>
      <c r="E18" s="21">
        <v>5.69</v>
      </c>
      <c r="F18" s="21"/>
    </row>
    <row r="19" ht="16.5" spans="2:6">
      <c r="B19" s="23">
        <v>2101199</v>
      </c>
      <c r="C19" s="23" t="s">
        <v>45</v>
      </c>
      <c r="D19" s="21">
        <f t="shared" si="0"/>
        <v>2.32</v>
      </c>
      <c r="E19" s="21">
        <v>2.32</v>
      </c>
      <c r="F19" s="21"/>
    </row>
    <row r="20" ht="16.5" spans="2:6">
      <c r="B20" s="23" t="s">
        <v>126</v>
      </c>
      <c r="C20" s="23" t="s">
        <v>19</v>
      </c>
      <c r="D20" s="21">
        <f t="shared" si="0"/>
        <v>176.03</v>
      </c>
      <c r="E20" s="21">
        <v>102.13</v>
      </c>
      <c r="F20" s="21">
        <v>73.9</v>
      </c>
    </row>
    <row r="21" ht="15" spans="2:6">
      <c r="B21" s="23" t="s">
        <v>185</v>
      </c>
      <c r="C21" s="23" t="s">
        <v>186</v>
      </c>
      <c r="D21" s="21">
        <f t="shared" si="0"/>
        <v>102.13</v>
      </c>
      <c r="E21" s="21">
        <v>102.13</v>
      </c>
      <c r="F21" s="21"/>
    </row>
    <row r="22" ht="15" spans="2:6">
      <c r="B22" s="23" t="s">
        <v>187</v>
      </c>
      <c r="C22" s="23" t="s">
        <v>188</v>
      </c>
      <c r="D22" s="21">
        <f t="shared" si="0"/>
        <v>102.13</v>
      </c>
      <c r="E22" s="21">
        <v>102.13</v>
      </c>
      <c r="F22" s="21"/>
    </row>
    <row r="23" ht="15" spans="2:6">
      <c r="B23" s="23" t="s">
        <v>189</v>
      </c>
      <c r="C23" s="23" t="s">
        <v>190</v>
      </c>
      <c r="D23" s="21">
        <f t="shared" si="0"/>
        <v>73.9</v>
      </c>
      <c r="E23" s="21"/>
      <c r="F23" s="21">
        <v>73.9</v>
      </c>
    </row>
    <row r="24" ht="15" spans="2:6">
      <c r="B24" s="23" t="s">
        <v>191</v>
      </c>
      <c r="C24" s="23" t="s">
        <v>192</v>
      </c>
      <c r="D24" s="21">
        <f t="shared" si="0"/>
        <v>73.9</v>
      </c>
      <c r="E24" s="21"/>
      <c r="F24" s="21">
        <v>73.9</v>
      </c>
    </row>
    <row r="25" ht="16.5" spans="2:6">
      <c r="B25" s="23" t="s">
        <v>164</v>
      </c>
      <c r="C25" s="23" t="s">
        <v>20</v>
      </c>
      <c r="D25" s="21">
        <f t="shared" si="0"/>
        <v>6.83</v>
      </c>
      <c r="E25" s="21">
        <v>6.83</v>
      </c>
      <c r="F25" s="21"/>
    </row>
    <row r="26" ht="15" spans="2:6">
      <c r="B26" s="23" t="s">
        <v>193</v>
      </c>
      <c r="C26" s="23" t="s">
        <v>194</v>
      </c>
      <c r="D26" s="21">
        <f t="shared" si="0"/>
        <v>6.83</v>
      </c>
      <c r="E26" s="21">
        <v>6.83</v>
      </c>
      <c r="F26" s="21"/>
    </row>
    <row r="27" ht="15" spans="2:6">
      <c r="B27" s="23" t="s">
        <v>195</v>
      </c>
      <c r="C27" s="23" t="s">
        <v>196</v>
      </c>
      <c r="D27" s="21">
        <f t="shared" si="0"/>
        <v>6.83</v>
      </c>
      <c r="E27" s="21">
        <v>6.83</v>
      </c>
      <c r="F27" s="21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I11" sqref="I11"/>
    </sheetView>
  </sheetViews>
  <sheetFormatPr defaultColWidth="10" defaultRowHeight="13.5"/>
  <cols>
    <col min="1" max="1" width="0.333333333333333" customWidth="1"/>
    <col min="2" max="2" width="13.375" customWidth="1"/>
    <col min="3" max="3" width="11.3333333333333" customWidth="1"/>
    <col min="4" max="4" width="11" customWidth="1"/>
    <col min="5" max="5" width="12.2166666666667" customWidth="1"/>
    <col min="6" max="6" width="12.6666666666667" customWidth="1"/>
    <col min="7" max="7" width="11.3333333333333" customWidth="1"/>
    <col min="8" max="8" width="11" customWidth="1"/>
    <col min="9" max="9" width="11.1083333333333" customWidth="1"/>
    <col min="10" max="10" width="12.3333333333333" customWidth="1"/>
    <col min="11" max="12" width="11.775" customWidth="1"/>
    <col min="13" max="13" width="9.775" customWidth="1"/>
  </cols>
  <sheetData>
    <row r="1" s="1" customFormat="1" ht="17.25" customHeight="1" spans="1:12">
      <c r="A1" s="2"/>
      <c r="B1" s="1" t="s">
        <v>197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3" t="s">
        <v>198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6.35" customHeight="1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.6" customHeight="1" spans="2:12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11" t="s">
        <v>3</v>
      </c>
    </row>
    <row r="7" ht="65.7" customHeight="1" spans="2:12">
      <c r="B7" s="5" t="s">
        <v>6</v>
      </c>
      <c r="C7" s="5" t="s">
        <v>34</v>
      </c>
      <c r="D7" s="5" t="s">
        <v>143</v>
      </c>
      <c r="E7" s="5" t="s">
        <v>144</v>
      </c>
      <c r="F7" s="5" t="s">
        <v>145</v>
      </c>
      <c r="G7" s="5" t="s">
        <v>146</v>
      </c>
      <c r="H7" s="5" t="s">
        <v>147</v>
      </c>
      <c r="I7" s="5" t="s">
        <v>148</v>
      </c>
      <c r="J7" s="5" t="s">
        <v>149</v>
      </c>
      <c r="K7" s="5" t="s">
        <v>150</v>
      </c>
      <c r="L7" s="5" t="s">
        <v>151</v>
      </c>
    </row>
    <row r="8" ht="23.25" customHeight="1" spans="2:12"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ht="21.6" customHeight="1" spans="2:12">
      <c r="B9" s="8" t="s">
        <v>199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ht="21.6" customHeight="1" spans="2:12">
      <c r="B10" s="8" t="s">
        <v>200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1.6" customHeight="1" spans="2:12">
      <c r="B11" s="8" t="s">
        <v>201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6">
      <c r="B12" s="10" t="s">
        <v>202</v>
      </c>
      <c r="C12" s="10"/>
      <c r="D12" s="10"/>
      <c r="E12" s="10"/>
      <c r="F12" s="10"/>
    </row>
  </sheetData>
  <mergeCells count="2"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浅之又浅</cp:lastModifiedBy>
  <dcterms:created xsi:type="dcterms:W3CDTF">2021-12-30T06:33:00Z</dcterms:created>
  <cp:lastPrinted>2021-12-31T07:15:00Z</cp:lastPrinted>
  <dcterms:modified xsi:type="dcterms:W3CDTF">2023-03-16T08:26:46Z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3C7A0185311B4F77A6CBC61E3F8E6A60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