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预算公开2025.02.09\各单位预算公开说明及附表2025.02.10\全额单位（一院、上海医院、卫服中心、协会）\上海医院\"/>
    </mc:Choice>
  </mc:AlternateContent>
  <xr:revisionPtr revIDLastSave="0" documentId="13_ncr:1_{870FF444-BC0B-493A-81F8-46B2C773F49F}" xr6:coauthVersionLast="45" xr6:coauthVersionMax="45" xr10:uidLastSave="{00000000-0000-0000-0000-000000000000}"/>
  <bookViews>
    <workbookView xWindow="-110" yWindow="-110" windowWidth="19420" windowHeight="10460" activeTab="6" xr2:uid="{00000000-000D-0000-FFFF-FFFF00000000}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definedNames>
    <definedName name="_xlnm.Print_Area" localSheetId="1">表二!$B$1:$F$13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8" l="1"/>
  <c r="H10" i="10"/>
  <c r="C10" i="10"/>
  <c r="H9" i="10"/>
  <c r="C9" i="10"/>
  <c r="C8" i="10" s="1"/>
  <c r="H8" i="10"/>
  <c r="D24" i="9"/>
  <c r="E23" i="9"/>
  <c r="D23" i="9"/>
  <c r="E22" i="9"/>
  <c r="D22" i="9"/>
  <c r="E21" i="9"/>
  <c r="D21" i="9"/>
  <c r="D20" i="9"/>
  <c r="E19" i="9"/>
  <c r="D19" i="9"/>
  <c r="D18" i="9"/>
  <c r="F17" i="9"/>
  <c r="E17" i="9"/>
  <c r="D17" i="9"/>
  <c r="F16" i="9"/>
  <c r="E16" i="9"/>
  <c r="D16" i="9"/>
  <c r="D15" i="9"/>
  <c r="E14" i="9"/>
  <c r="D14" i="9"/>
  <c r="D13" i="9"/>
  <c r="D12" i="9"/>
  <c r="D11" i="9"/>
  <c r="E10" i="9"/>
  <c r="D10" i="9"/>
  <c r="E9" i="9"/>
  <c r="D9" i="9"/>
  <c r="F8" i="9"/>
  <c r="E8" i="9"/>
  <c r="D8" i="9" s="1"/>
  <c r="D12" i="8"/>
  <c r="M11" i="8"/>
  <c r="M10" i="8" s="1"/>
  <c r="I11" i="8"/>
  <c r="I10" i="8" s="1"/>
  <c r="E11" i="8"/>
  <c r="E10" i="8" s="1"/>
  <c r="D11" i="8"/>
  <c r="F9" i="7"/>
  <c r="D9" i="7"/>
  <c r="D10" i="8" l="1"/>
  <c r="E9" i="8"/>
</calcChain>
</file>

<file path=xl/sharedStrings.xml><?xml version="1.0" encoding="utf-8"?>
<sst xmlns="http://schemas.openxmlformats.org/spreadsheetml/2006/main" count="197" uniqueCount="129">
  <si>
    <t>财政拨款收支总表</t>
  </si>
  <si>
    <t>重庆市万州区上海医院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</si>
  <si>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</si>
  <si>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</si>
  <si>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</si>
  <si>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</si>
  <si>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</si>
  <si>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</si>
  <si>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</si>
  <si>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</si>
  <si>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</si>
  <si>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</si>
  <si>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</si>
  <si>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</si>
  <si>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卫生健康支出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</si>
  <si>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</si>
  <si>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</si>
  <si>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</si>
  <si>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</si>
  <si>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</si>
  <si>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</si>
  <si>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</si>
  <si>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</si>
  <si>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</si>
  <si>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</si>
  <si>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</si>
  <si>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</si>
  <si>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</si>
  <si>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</si>
  <si>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</si>
  <si>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</si>
  <si>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</si>
  <si>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210</t>
  </si>
  <si>
    <r>
      <rPr>
        <sz val="10"/>
        <color rgb="FF000000"/>
        <rFont val="方正仿宋_GBK"/>
        <family val="4"/>
        <charset val="134"/>
      </rPr>
      <t> 21002</t>
    </r>
  </si>
  <si>
    <r>
      <rPr>
        <sz val="10"/>
        <color rgb="FF000000"/>
        <rFont val="方正仿宋_GBK"/>
        <family val="4"/>
        <charset val="134"/>
      </rPr>
      <t> 公立医院</t>
    </r>
  </si>
  <si>
    <r>
      <rPr>
        <sz val="10"/>
        <color rgb="FF000000"/>
        <rFont val="方正仿宋_GBK"/>
        <family val="4"/>
        <charset val="134"/>
      </rPr>
      <t>  2100201</t>
    </r>
  </si>
  <si>
    <r>
      <rPr>
        <sz val="10"/>
        <color rgb="FF000000"/>
        <rFont val="方正仿宋_GBK"/>
        <family val="4"/>
        <charset val="134"/>
      </rPr>
      <t>  综合医院</t>
    </r>
  </si>
  <si>
    <t>备注：本表反映2024年当年一般公共预算财政拨款支出情况。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</si>
  <si>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</si>
  <si>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</si>
  <si>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</si>
  <si>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</si>
  <si>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</si>
  <si>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</si>
  <si>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302</t>
  </si>
  <si>
    <t>商品和服务支出</t>
  </si>
  <si>
    <r>
      <rPr>
        <sz val="10"/>
        <color rgb="FF000000"/>
        <rFont val="方正仿宋_GBK"/>
        <family val="4"/>
        <charset val="134"/>
      </rPr>
      <t> 30213</t>
    </r>
  </si>
  <si>
    <r>
      <rPr>
        <sz val="10"/>
        <color rgb="FF000000"/>
        <rFont val="方正仿宋_GBK"/>
        <family val="4"/>
        <charset val="134"/>
      </rPr>
      <t> 维修（护）费</t>
    </r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</si>
  <si>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</si>
  <si>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</si>
  <si>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</si>
  <si>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</si>
  <si>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</si>
  <si>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</si>
  <si>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</si>
  <si>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政府性基金预算支出表</t>
  </si>
  <si>
    <t>本年政府性基金预算财政拨款支出</t>
  </si>
  <si>
    <r>
      <rPr>
        <sz val="10"/>
        <color rgb="FF000000"/>
        <rFont val="Dialog.plain"/>
        <family val="1"/>
      </rPr>
      <t>  </t>
    </r>
  </si>
  <si>
    <t>（备注：本单位无政府性基金收支，故此表无数据。）</t>
  </si>
  <si>
    <t>单位收支总表</t>
  </si>
  <si>
    <t>11</t>
  </si>
  <si>
    <t>社会保障和就业支出</t>
  </si>
  <si>
    <t>住房保障支出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</si>
  <si>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</si>
  <si>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</si>
  <si>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</si>
  <si>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</si>
  <si>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</si>
  <si>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</si>
  <si>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单位收入总表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</si>
  <si>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</si>
  <si>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</si>
  <si>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</si>
  <si>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</si>
  <si>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</si>
  <si>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</si>
  <si>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</si>
  <si>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</si>
  <si>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</si>
  <si>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</si>
  <si>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family val="4"/>
        <charset val="134"/>
      </rPr>
      <t> 21002</t>
    </r>
  </si>
  <si>
    <r>
      <rPr>
        <sz val="9"/>
        <color rgb="FF000000"/>
        <rFont val="Arial"/>
        <family val="2"/>
      </rPr>
      <t> </t>
    </r>
    <r>
      <rPr>
        <sz val="9"/>
        <color rgb="FF000000"/>
        <rFont val="方正仿宋_GBK"/>
        <family val="4"/>
        <charset val="134"/>
      </rPr>
      <t>公立医院</t>
    </r>
  </si>
  <si>
    <r>
      <rPr>
        <sz val="9"/>
        <color rgb="FF000000"/>
        <rFont val="方正仿宋_GBK"/>
        <family val="4"/>
        <charset val="134"/>
      </rPr>
      <t>  2100201</t>
    </r>
  </si>
  <si>
    <r>
      <rPr>
        <sz val="9"/>
        <color rgb="FF000000"/>
        <rFont val="方正仿宋_GBK"/>
        <family val="4"/>
        <charset val="134"/>
      </rPr>
      <t>  综合医院</t>
    </r>
  </si>
  <si>
    <t>单位支出总表</t>
  </si>
  <si>
    <t>基本支出</t>
  </si>
  <si>
    <t>项目支出</t>
  </si>
  <si>
    <t>208</t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</si>
  <si>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</si>
  <si>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</si>
  <si>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</si>
  <si>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</si>
  <si>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</si>
  <si>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</si>
  <si>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</si>
  <si>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</si>
  <si>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20899</t>
    </r>
  </si>
  <si>
    <r>
      <rPr>
        <sz val="12"/>
        <color rgb="FF000000"/>
        <rFont val="方正仿宋_GBK"/>
        <family val="4"/>
        <charset val="134"/>
      </rPr>
      <t> 其他社会保障和就业支出</t>
    </r>
  </si>
  <si>
    <r>
      <rPr>
        <sz val="12"/>
        <color rgb="FF000000"/>
        <rFont val="方正仿宋_GBK"/>
        <family val="4"/>
        <charset val="134"/>
      </rPr>
      <t>  2089999</t>
    </r>
  </si>
  <si>
    <r>
      <rPr>
        <sz val="12"/>
        <color rgb="FF000000"/>
        <rFont val="方正仿宋_GBK"/>
        <family val="4"/>
        <charset val="134"/>
      </rPr>
      <t>  其他社会保障和就业支出</t>
    </r>
  </si>
  <si>
    <r>
      <rPr>
        <sz val="12"/>
        <color rgb="FF000000"/>
        <rFont val="方正仿宋_GBK"/>
        <family val="4"/>
        <charset val="134"/>
      </rPr>
      <t> 21002</t>
    </r>
  </si>
  <si>
    <r>
      <rPr>
        <sz val="12"/>
        <color rgb="FF000000"/>
        <rFont val="方正仿宋_GBK"/>
        <family val="4"/>
        <charset val="134"/>
      </rPr>
      <t> 公立医院</t>
    </r>
  </si>
  <si>
    <r>
      <rPr>
        <sz val="12"/>
        <color rgb="FF000000"/>
        <rFont val="方正仿宋_GBK"/>
        <family val="4"/>
        <charset val="134"/>
      </rPr>
      <t>  2100201</t>
    </r>
  </si>
  <si>
    <r>
      <rPr>
        <sz val="12"/>
        <color rgb="FF000000"/>
        <rFont val="方正仿宋_GBK"/>
        <family val="4"/>
        <charset val="134"/>
      </rPr>
      <t>  综合医院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</si>
  <si>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</si>
  <si>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</si>
  <si>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</si>
  <si>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</si>
  <si>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 2101199</t>
    </r>
  </si>
  <si>
    <r>
      <rPr>
        <sz val="12"/>
        <color rgb="FF000000"/>
        <rFont val="方正仿宋_GBK"/>
        <family val="4"/>
        <charset val="134"/>
      </rPr>
      <t>  其他行政事业单位医疗支出</t>
    </r>
  </si>
  <si>
    <t>221</t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</si>
  <si>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</si>
  <si>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</si>
  <si>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</si>
  <si>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</si>
  <si>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t>政府采购预算明细表</t>
  </si>
  <si>
    <t>货物类</t>
  </si>
  <si>
    <t>服务类</t>
  </si>
  <si>
    <t>工程类</t>
  </si>
  <si>
    <t>（备注：本单位无政府采购预算，故此表无数据。）</t>
  </si>
  <si>
    <t>表一</t>
    <phoneticPr fontId="41" type="noConversion"/>
  </si>
  <si>
    <t>表二</t>
    <phoneticPr fontId="41" type="noConversion"/>
  </si>
  <si>
    <t>表三</t>
    <phoneticPr fontId="41" type="noConversion"/>
  </si>
  <si>
    <t>表四</t>
    <phoneticPr fontId="41" type="noConversion"/>
  </si>
  <si>
    <t>表五</t>
    <phoneticPr fontId="41" type="noConversion"/>
  </si>
  <si>
    <t>表六</t>
    <phoneticPr fontId="41" type="noConversion"/>
  </si>
  <si>
    <t>表七</t>
    <phoneticPr fontId="41" type="noConversion"/>
  </si>
  <si>
    <t>表八</t>
    <phoneticPr fontId="41" type="noConversion"/>
  </si>
  <si>
    <t>表九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</si>
</sst>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indexed="8"/>
      <name val="宋体"/>
      <charset val="1"/>
      <scheme val="minor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7"/>
      <name val="方正小标宋_GBK"/>
      <charset val="134"/>
    </font>
    <font>
      <sz val="9"/>
      <name val="simhei"/>
      <charset val="134"/>
    </font>
    <font>
      <sz val="12"/>
      <name val="宋体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宋体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19"/>
      <name val="方正小标宋_GBK"/>
      <charset val="134"/>
    </font>
    <font>
      <sz val="9"/>
      <name val="方正黑体_GBK"/>
      <charset val="134"/>
    </font>
    <font>
      <b/>
      <sz val="9"/>
      <color rgb="FF000000"/>
      <name val="方正仿宋_GBK"/>
      <charset val="134"/>
    </font>
    <font>
      <sz val="9"/>
      <color rgb="FF000000"/>
      <name val="方正仿宋_GBK"/>
      <charset val="134"/>
    </font>
    <font>
      <sz val="9"/>
      <color rgb="FF000000"/>
      <name val="Arial"/>
      <family val="2"/>
    </font>
    <font>
      <sz val="11"/>
      <name val="方正楷体_GBK"/>
      <charset val="134"/>
    </font>
    <font>
      <b/>
      <sz val="12"/>
      <name val="方正仿宋_GBK"/>
      <charset val="134"/>
    </font>
    <font>
      <sz val="12"/>
      <name val="Times New Roman"/>
      <family val="1"/>
    </font>
    <font>
      <sz val="12"/>
      <name val="方正仿宋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sz val="10"/>
      <name val="方正仿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charset val="134"/>
    </font>
    <font>
      <sz val="10"/>
      <color rgb="FF000000"/>
      <name val="Times New Roman"/>
      <family val="1"/>
    </font>
    <font>
      <sz val="12"/>
      <name val="方正楷体_GBK"/>
      <charset val="134"/>
    </font>
    <font>
      <b/>
      <sz val="12"/>
      <name val="Times New Roman"/>
      <family val="1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Dialog.plain"/>
      <family val="1"/>
    </font>
    <font>
      <sz val="10"/>
      <color rgb="FF000000"/>
      <name val="方正仿宋_GBK"/>
      <family val="4"/>
      <charset val="134"/>
    </font>
    <font>
      <sz val="9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0"/>
      <name val="方正黑体_GBK"/>
      <family val="4"/>
      <charset val="134"/>
    </font>
    <font>
      <sz val="10"/>
      <color indexed="8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/>
    <xf numFmtId="0" fontId="36" fillId="0" borderId="0"/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5" fillId="0" borderId="2" xfId="3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4" fontId="32" fillId="0" borderId="1" xfId="0" applyNumberFormat="1" applyFont="1" applyBorder="1" applyAlignment="1">
      <alignment horizontal="right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4" fontId="3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3" xfId="4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vertical="center"/>
    </xf>
    <xf numFmtId="0" fontId="43" fillId="0" borderId="0" xfId="0" applyFont="1">
      <alignment vertical="center"/>
    </xf>
  </cellXfs>
  <cellStyles count="5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  <cellStyle name="常规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workbookViewId="0">
      <selection activeCell="B1" sqref="B1"/>
    </sheetView>
  </sheetViews>
  <sheetFormatPr defaultColWidth="10" defaultRowHeight="14"/>
  <cols>
    <col min="1" max="1" width="0.1796875" customWidth="1"/>
    <col min="2" max="2" width="23.6328125" customWidth="1"/>
    <col min="3" max="3" width="17.1796875" customWidth="1"/>
    <col min="4" max="4" width="25.7265625" customWidth="1"/>
    <col min="5" max="5" width="17.08984375" customWidth="1"/>
    <col min="6" max="6" width="16.1796875" customWidth="1"/>
    <col min="7" max="7" width="15.6328125" customWidth="1"/>
    <col min="8" max="8" width="16.36328125" customWidth="1"/>
    <col min="9" max="12" width="9.7265625" customWidth="1"/>
  </cols>
  <sheetData>
    <row r="1" spans="1:8" s="1" customFormat="1" ht="16.399999999999999" customHeight="1">
      <c r="A1" s="2"/>
      <c r="B1" s="74" t="s">
        <v>120</v>
      </c>
    </row>
    <row r="2" spans="1:8" ht="16.399999999999999" customHeight="1"/>
    <row r="3" spans="1:8" ht="40.5" customHeight="1">
      <c r="B3" s="54" t="s">
        <v>0</v>
      </c>
      <c r="C3" s="54"/>
      <c r="D3" s="54"/>
      <c r="E3" s="54"/>
      <c r="F3" s="54"/>
      <c r="G3" s="54"/>
      <c r="H3" s="54"/>
    </row>
    <row r="4" spans="1:8" ht="23.25" customHeight="1">
      <c r="B4" t="s">
        <v>1</v>
      </c>
      <c r="H4" s="28" t="s">
        <v>2</v>
      </c>
    </row>
    <row r="5" spans="1:8" ht="43.25" customHeight="1">
      <c r="B5" s="55" t="s">
        <v>3</v>
      </c>
      <c r="C5" s="55"/>
      <c r="D5" s="55" t="s">
        <v>4</v>
      </c>
      <c r="E5" s="55"/>
      <c r="F5" s="55"/>
      <c r="G5" s="55"/>
      <c r="H5" s="55"/>
    </row>
    <row r="6" spans="1:8" ht="43.25" customHeight="1">
      <c r="B6" s="29" t="s">
        <v>5</v>
      </c>
      <c r="C6" s="29" t="s">
        <v>6</v>
      </c>
      <c r="D6" s="29" t="s">
        <v>5</v>
      </c>
      <c r="E6" s="29" t="s">
        <v>7</v>
      </c>
      <c r="F6" s="12" t="s">
        <v>8</v>
      </c>
      <c r="G6" s="12" t="s">
        <v>9</v>
      </c>
      <c r="H6" s="12" t="s">
        <v>10</v>
      </c>
    </row>
    <row r="7" spans="1:8" ht="24.15" customHeight="1">
      <c r="B7" s="30" t="s">
        <v>11</v>
      </c>
      <c r="C7" s="49">
        <v>136.13</v>
      </c>
      <c r="D7" s="30" t="s">
        <v>12</v>
      </c>
      <c r="E7" s="49">
        <v>136.13</v>
      </c>
      <c r="F7" s="49">
        <v>136.13</v>
      </c>
      <c r="G7" s="49"/>
      <c r="H7" s="49"/>
    </row>
    <row r="8" spans="1:8" ht="23.25" customHeight="1">
      <c r="B8" s="33" t="s">
        <v>13</v>
      </c>
      <c r="C8" s="31">
        <v>136.13</v>
      </c>
      <c r="D8" s="33" t="s">
        <v>14</v>
      </c>
      <c r="E8" s="31">
        <v>136.13</v>
      </c>
      <c r="F8" s="31">
        <v>136.13</v>
      </c>
      <c r="G8" s="31"/>
      <c r="H8" s="31"/>
    </row>
    <row r="9" spans="1:8" ht="23.25" customHeight="1">
      <c r="B9" s="33" t="s">
        <v>15</v>
      </c>
      <c r="C9" s="31"/>
      <c r="D9" s="33"/>
      <c r="E9" s="31"/>
      <c r="F9" s="31"/>
      <c r="G9" s="31"/>
      <c r="H9" s="31"/>
    </row>
    <row r="10" spans="1:8" ht="23.25" customHeight="1">
      <c r="B10" s="33" t="s">
        <v>16</v>
      </c>
      <c r="C10" s="31"/>
      <c r="D10" s="33"/>
      <c r="E10" s="31"/>
      <c r="F10" s="31"/>
      <c r="G10" s="31"/>
      <c r="H10" s="31"/>
    </row>
    <row r="11" spans="1:8" ht="23.25" customHeight="1">
      <c r="B11" s="33"/>
      <c r="C11" s="31"/>
      <c r="D11" s="33"/>
      <c r="E11" s="31"/>
      <c r="F11" s="31"/>
      <c r="G11" s="31"/>
      <c r="H11" s="31"/>
    </row>
    <row r="12" spans="1:8" ht="23.25" customHeight="1">
      <c r="B12" s="33"/>
      <c r="C12" s="31"/>
      <c r="D12" s="33"/>
      <c r="E12" s="31"/>
      <c r="F12" s="31"/>
      <c r="G12" s="31"/>
      <c r="H12" s="31"/>
    </row>
    <row r="13" spans="1:8" ht="16.399999999999999" customHeight="1">
      <c r="B13" s="50"/>
      <c r="C13" s="51"/>
      <c r="D13" s="50"/>
      <c r="E13" s="51"/>
      <c r="F13" s="51"/>
      <c r="G13" s="51"/>
      <c r="H13" s="51"/>
    </row>
    <row r="14" spans="1:8" ht="22.4" customHeight="1">
      <c r="B14" s="52" t="s">
        <v>17</v>
      </c>
      <c r="C14" s="51"/>
      <c r="D14" s="52" t="s">
        <v>18</v>
      </c>
      <c r="E14" s="51"/>
      <c r="F14" s="51"/>
      <c r="G14" s="51"/>
      <c r="H14" s="51"/>
    </row>
    <row r="15" spans="1:8" ht="21.65" customHeight="1">
      <c r="B15" s="53" t="s">
        <v>19</v>
      </c>
      <c r="C15" s="51"/>
      <c r="D15" s="50"/>
      <c r="E15" s="51"/>
      <c r="F15" s="51"/>
      <c r="G15" s="51"/>
      <c r="H15" s="51"/>
    </row>
    <row r="16" spans="1:8" ht="20.75" customHeight="1">
      <c r="B16" s="53" t="s">
        <v>20</v>
      </c>
      <c r="C16" s="51"/>
      <c r="D16" s="50"/>
      <c r="E16" s="51"/>
      <c r="F16" s="51"/>
      <c r="G16" s="51"/>
      <c r="H16" s="51"/>
    </row>
    <row r="17" spans="2:8" ht="20.75" customHeight="1">
      <c r="B17" s="53" t="s">
        <v>21</v>
      </c>
      <c r="C17" s="51"/>
      <c r="D17" s="50"/>
      <c r="E17" s="51"/>
      <c r="F17" s="51"/>
      <c r="G17" s="51"/>
      <c r="H17" s="51"/>
    </row>
    <row r="18" spans="2:8" ht="16.399999999999999" customHeight="1">
      <c r="B18" s="50"/>
      <c r="C18" s="51"/>
      <c r="D18" s="50"/>
      <c r="E18" s="51"/>
      <c r="F18" s="51"/>
      <c r="G18" s="51"/>
      <c r="H18" s="51"/>
    </row>
    <row r="19" spans="2:8" ht="24.15" customHeight="1">
      <c r="B19" s="30" t="s">
        <v>22</v>
      </c>
      <c r="C19" s="49">
        <v>136.13</v>
      </c>
      <c r="D19" s="30" t="s">
        <v>23</v>
      </c>
      <c r="E19" s="49">
        <v>136.13</v>
      </c>
      <c r="F19" s="49">
        <v>136.13</v>
      </c>
      <c r="G19" s="49"/>
      <c r="H19" s="49"/>
    </row>
  </sheetData>
  <mergeCells count="3">
    <mergeCell ref="B3:H3"/>
    <mergeCell ref="B5:C5"/>
    <mergeCell ref="D5:H5"/>
  </mergeCells>
  <phoneticPr fontId="41" type="noConversion"/>
  <printOptions horizontalCentered="1"/>
  <pageMargins left="7.8000001609325395E-2" right="7.8000001609325395E-2" top="0.156944444444444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3"/>
  <sheetViews>
    <sheetView topLeftCell="A4" workbookViewId="0">
      <selection activeCell="C11" sqref="C11"/>
    </sheetView>
  </sheetViews>
  <sheetFormatPr defaultColWidth="10" defaultRowHeight="14"/>
  <cols>
    <col min="1" max="1" width="8.984375E-2" customWidth="1"/>
    <col min="2" max="2" width="17.90625" customWidth="1"/>
    <col min="3" max="3" width="40.7265625" customWidth="1"/>
    <col min="4" max="4" width="23.08984375" customWidth="1"/>
    <col min="5" max="5" width="22.453125" customWidth="1"/>
    <col min="6" max="6" width="25.7265625" customWidth="1"/>
    <col min="7" max="7" width="9.7265625" customWidth="1"/>
  </cols>
  <sheetData>
    <row r="1" spans="1:6" s="1" customFormat="1" ht="16.399999999999999" customHeight="1">
      <c r="A1" s="2"/>
      <c r="B1" s="75" t="s">
        <v>121</v>
      </c>
      <c r="C1" s="56"/>
      <c r="D1" s="2"/>
      <c r="E1" s="2"/>
      <c r="F1" s="2"/>
    </row>
    <row r="2" spans="1:6" ht="16.399999999999999" customHeight="1"/>
    <row r="3" spans="1:6" ht="16.399999999999999" customHeight="1">
      <c r="B3" s="60" t="s">
        <v>24</v>
      </c>
      <c r="C3" s="60"/>
      <c r="D3" s="60"/>
      <c r="E3" s="60"/>
      <c r="F3" s="60"/>
    </row>
    <row r="4" spans="1:6" ht="16.399999999999999" customHeight="1">
      <c r="B4" s="60"/>
      <c r="C4" s="60"/>
      <c r="D4" s="60"/>
      <c r="E4" s="60"/>
      <c r="F4" s="60"/>
    </row>
    <row r="5" spans="1:6" ht="16.399999999999999" customHeight="1">
      <c r="B5" s="3"/>
      <c r="C5" s="3"/>
      <c r="D5" s="3"/>
      <c r="E5" s="3"/>
      <c r="F5" s="3"/>
    </row>
    <row r="6" spans="1:6" ht="20.75" customHeight="1">
      <c r="B6" t="s">
        <v>1</v>
      </c>
      <c r="C6" s="3"/>
      <c r="D6" s="3"/>
      <c r="E6" s="3"/>
      <c r="F6" s="9" t="s">
        <v>2</v>
      </c>
    </row>
    <row r="7" spans="1:6" ht="34.5" customHeight="1">
      <c r="B7" s="57" t="s">
        <v>25</v>
      </c>
      <c r="C7" s="57"/>
      <c r="D7" s="57" t="s">
        <v>26</v>
      </c>
      <c r="E7" s="57"/>
      <c r="F7" s="57"/>
    </row>
    <row r="8" spans="1:6" ht="29.25" customHeight="1">
      <c r="B8" s="46" t="s">
        <v>27</v>
      </c>
      <c r="C8" s="46" t="s">
        <v>28</v>
      </c>
      <c r="D8" s="46" t="s">
        <v>29</v>
      </c>
      <c r="E8" s="46" t="s">
        <v>30</v>
      </c>
      <c r="F8" s="46" t="s">
        <v>31</v>
      </c>
    </row>
    <row r="9" spans="1:6" ht="29.25" customHeight="1">
      <c r="B9" s="58" t="s">
        <v>7</v>
      </c>
      <c r="C9" s="58"/>
      <c r="D9" s="47">
        <v>136.13</v>
      </c>
      <c r="E9" s="47">
        <v>135</v>
      </c>
      <c r="F9" s="47">
        <v>1.1299999999999999</v>
      </c>
    </row>
    <row r="10" spans="1:6" ht="29.25" customHeight="1">
      <c r="B10" s="41" t="s">
        <v>32</v>
      </c>
      <c r="C10" s="42" t="s">
        <v>14</v>
      </c>
      <c r="D10" s="48">
        <v>136.13</v>
      </c>
      <c r="E10" s="48">
        <v>135</v>
      </c>
      <c r="F10" s="48">
        <v>1.1299999999999999</v>
      </c>
    </row>
    <row r="11" spans="1:6" ht="29.25" customHeight="1">
      <c r="B11" s="44" t="s">
        <v>33</v>
      </c>
      <c r="C11" s="45" t="s">
        <v>34</v>
      </c>
      <c r="D11" s="48">
        <v>136.13</v>
      </c>
      <c r="E11" s="48">
        <v>135</v>
      </c>
      <c r="F11" s="48">
        <v>1.1299999999999999</v>
      </c>
    </row>
    <row r="12" spans="1:6" ht="29.25" customHeight="1">
      <c r="B12" s="44" t="s">
        <v>35</v>
      </c>
      <c r="C12" s="45" t="s">
        <v>36</v>
      </c>
      <c r="D12" s="48">
        <v>136.13</v>
      </c>
      <c r="E12" s="48">
        <v>135</v>
      </c>
      <c r="F12" s="48">
        <v>1.1299999999999999</v>
      </c>
    </row>
    <row r="13" spans="1:6" ht="23.25" customHeight="1">
      <c r="B13" s="59" t="s">
        <v>37</v>
      </c>
      <c r="C13" s="59"/>
      <c r="D13" s="59"/>
      <c r="E13" s="59"/>
      <c r="F13" s="59"/>
    </row>
  </sheetData>
  <mergeCells count="6">
    <mergeCell ref="B1:C1"/>
    <mergeCell ref="B7:C7"/>
    <mergeCell ref="D7:F7"/>
    <mergeCell ref="B9:C9"/>
    <mergeCell ref="B13:F13"/>
    <mergeCell ref="B3:F4"/>
  </mergeCells>
  <phoneticPr fontId="4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1"/>
  <sheetViews>
    <sheetView workbookViewId="0">
      <selection activeCell="C10" sqref="C10"/>
    </sheetView>
  </sheetViews>
  <sheetFormatPr defaultColWidth="10" defaultRowHeight="14"/>
  <cols>
    <col min="1" max="1" width="0.1796875" customWidth="1"/>
    <col min="2" max="2" width="12.7265625" customWidth="1"/>
    <col min="3" max="3" width="36.08984375" customWidth="1"/>
    <col min="4" max="4" width="17.08984375" customWidth="1"/>
    <col min="5" max="5" width="16.453125" customWidth="1"/>
    <col min="6" max="6" width="17.453125" customWidth="1"/>
    <col min="7" max="7" width="9.7265625" customWidth="1"/>
  </cols>
  <sheetData>
    <row r="1" spans="1:6" s="1" customFormat="1" ht="18.149999999999999" customHeight="1">
      <c r="A1" s="2"/>
      <c r="B1" s="76" t="s">
        <v>122</v>
      </c>
      <c r="C1" s="34"/>
      <c r="D1" s="34"/>
      <c r="E1" s="34"/>
      <c r="F1" s="34"/>
    </row>
    <row r="2" spans="1:6" ht="16.399999999999999" customHeight="1"/>
    <row r="3" spans="1:6" ht="16.399999999999999" customHeight="1">
      <c r="B3" s="63" t="s">
        <v>38</v>
      </c>
      <c r="C3" s="63"/>
      <c r="D3" s="63"/>
      <c r="E3" s="63"/>
      <c r="F3" s="63"/>
    </row>
    <row r="4" spans="1:6" ht="16.399999999999999" customHeight="1">
      <c r="B4" s="63"/>
      <c r="C4" s="63"/>
      <c r="D4" s="63"/>
      <c r="E4" s="63"/>
      <c r="F4" s="63"/>
    </row>
    <row r="5" spans="1:6" ht="16.399999999999999" customHeight="1">
      <c r="B5" s="32"/>
      <c r="C5" s="32"/>
      <c r="D5" s="32"/>
      <c r="E5" s="32"/>
      <c r="F5" s="32"/>
    </row>
    <row r="6" spans="1:6" ht="20" customHeight="1">
      <c r="B6" t="s">
        <v>1</v>
      </c>
      <c r="C6" s="32"/>
      <c r="D6" s="32"/>
      <c r="E6" s="32"/>
      <c r="F6" s="9" t="s">
        <v>2</v>
      </c>
    </row>
    <row r="7" spans="1:6" ht="36.15" customHeight="1">
      <c r="B7" s="61" t="s">
        <v>39</v>
      </c>
      <c r="C7" s="61"/>
      <c r="D7" s="61" t="s">
        <v>40</v>
      </c>
      <c r="E7" s="61"/>
      <c r="F7" s="61"/>
    </row>
    <row r="8" spans="1:6" ht="27.65" customHeight="1">
      <c r="B8" s="35" t="s">
        <v>41</v>
      </c>
      <c r="C8" s="35" t="s">
        <v>28</v>
      </c>
      <c r="D8" s="35" t="s">
        <v>29</v>
      </c>
      <c r="E8" s="35" t="s">
        <v>42</v>
      </c>
      <c r="F8" s="35" t="s">
        <v>43</v>
      </c>
    </row>
    <row r="9" spans="1:6" ht="27.65" customHeight="1">
      <c r="B9" s="62" t="s">
        <v>7</v>
      </c>
      <c r="C9" s="62"/>
      <c r="D9" s="40">
        <v>135</v>
      </c>
      <c r="E9" s="40"/>
      <c r="F9" s="40">
        <v>135</v>
      </c>
    </row>
    <row r="10" spans="1:6" ht="27.65" customHeight="1">
      <c r="B10" s="41" t="s">
        <v>44</v>
      </c>
      <c r="C10" s="42" t="s">
        <v>45</v>
      </c>
      <c r="D10" s="43">
        <v>135</v>
      </c>
      <c r="E10" s="43"/>
      <c r="F10" s="43">
        <v>135</v>
      </c>
    </row>
    <row r="11" spans="1:6" ht="20" customHeight="1">
      <c r="B11" s="44" t="s">
        <v>46</v>
      </c>
      <c r="C11" s="45" t="s">
        <v>47</v>
      </c>
      <c r="D11" s="43">
        <v>135</v>
      </c>
      <c r="E11" s="43"/>
      <c r="F11" s="43">
        <v>135</v>
      </c>
    </row>
  </sheetData>
  <mergeCells count="4">
    <mergeCell ref="B7:C7"/>
    <mergeCell ref="D7:F7"/>
    <mergeCell ref="B9:C9"/>
    <mergeCell ref="B3:F4"/>
  </mergeCells>
  <phoneticPr fontId="4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"/>
  <sheetViews>
    <sheetView workbookViewId="0">
      <selection activeCell="B6" sqref="B6:G6"/>
    </sheetView>
  </sheetViews>
  <sheetFormatPr defaultColWidth="10" defaultRowHeight="14"/>
  <cols>
    <col min="1" max="1" width="0.36328125" customWidth="1"/>
    <col min="2" max="3" width="15.1796875" customWidth="1"/>
    <col min="4" max="4" width="19.453125" customWidth="1"/>
    <col min="5" max="5" width="21.90625" customWidth="1"/>
    <col min="6" max="6" width="20.90625" customWidth="1"/>
    <col min="7" max="7" width="22.90625" customWidth="1"/>
    <col min="8" max="8" width="9.7265625" customWidth="1"/>
  </cols>
  <sheetData>
    <row r="1" spans="1:7" s="1" customFormat="1" ht="16.399999999999999" customHeight="1">
      <c r="A1" s="2"/>
      <c r="B1" s="74" t="s">
        <v>123</v>
      </c>
    </row>
    <row r="2" spans="1:7" ht="16.399999999999999" customHeight="1">
      <c r="B2" s="64" t="s">
        <v>48</v>
      </c>
      <c r="C2" s="64"/>
      <c r="D2" s="64"/>
      <c r="E2" s="64"/>
      <c r="F2" s="64"/>
      <c r="G2" s="64"/>
    </row>
    <row r="3" spans="1:7" ht="16.399999999999999" customHeight="1">
      <c r="B3" s="64"/>
      <c r="C3" s="64"/>
      <c r="D3" s="64"/>
      <c r="E3" s="64"/>
      <c r="F3" s="64"/>
      <c r="G3" s="64"/>
    </row>
    <row r="4" spans="1:7" ht="16.399999999999999" customHeight="1">
      <c r="B4" s="64"/>
      <c r="C4" s="64"/>
      <c r="D4" s="64"/>
      <c r="E4" s="64"/>
      <c r="F4" s="64"/>
      <c r="G4" s="64"/>
    </row>
    <row r="5" spans="1:7" ht="20.75" customHeight="1">
      <c r="B5" t="s">
        <v>1</v>
      </c>
      <c r="G5" s="9" t="s">
        <v>2</v>
      </c>
    </row>
    <row r="6" spans="1:7" ht="38.9" customHeight="1">
      <c r="B6" s="57" t="s">
        <v>26</v>
      </c>
      <c r="C6" s="57"/>
      <c r="D6" s="57"/>
      <c r="E6" s="57"/>
      <c r="F6" s="57"/>
      <c r="G6" s="57"/>
    </row>
    <row r="7" spans="1:7" ht="36.15" customHeight="1">
      <c r="B7" s="57" t="s">
        <v>7</v>
      </c>
      <c r="C7" s="57" t="s">
        <v>49</v>
      </c>
      <c r="D7" s="57" t="s">
        <v>50</v>
      </c>
      <c r="E7" s="57"/>
      <c r="F7" s="57"/>
      <c r="G7" s="57" t="s">
        <v>51</v>
      </c>
    </row>
    <row r="8" spans="1:7" ht="36.15" customHeight="1">
      <c r="B8" s="57"/>
      <c r="C8" s="57"/>
      <c r="D8" s="38" t="s">
        <v>52</v>
      </c>
      <c r="E8" s="38" t="s">
        <v>53</v>
      </c>
      <c r="F8" s="38" t="s">
        <v>54</v>
      </c>
      <c r="G8" s="57"/>
    </row>
    <row r="9" spans="1:7" ht="26" customHeight="1">
      <c r="B9" s="39"/>
      <c r="C9" s="39"/>
      <c r="D9" s="39"/>
      <c r="E9" s="39"/>
      <c r="F9" s="39"/>
      <c r="G9" s="39"/>
    </row>
  </sheetData>
  <mergeCells count="6">
    <mergeCell ref="B2:G4"/>
    <mergeCell ref="B6:G6"/>
    <mergeCell ref="D7:F7"/>
    <mergeCell ref="B7:B8"/>
    <mergeCell ref="C7:C8"/>
    <mergeCell ref="G7:G8"/>
  </mergeCells>
  <phoneticPr fontId="4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"/>
  <sheetViews>
    <sheetView topLeftCell="B1" workbookViewId="0">
      <selection activeCell="B1" sqref="B1"/>
    </sheetView>
  </sheetViews>
  <sheetFormatPr defaultColWidth="10" defaultRowHeight="14"/>
  <cols>
    <col min="1" max="1" width="0.36328125" customWidth="1"/>
    <col min="2" max="2" width="11.453125" customWidth="1"/>
    <col min="3" max="3" width="41.7265625" customWidth="1"/>
    <col min="4" max="5" width="20.90625" customWidth="1"/>
    <col min="6" max="6" width="21.26953125" customWidth="1"/>
    <col min="7" max="7" width="9.7265625" customWidth="1"/>
  </cols>
  <sheetData>
    <row r="1" spans="1:6" s="1" customFormat="1" ht="16.399999999999999" customHeight="1">
      <c r="A1" s="2"/>
      <c r="B1" s="77" t="s">
        <v>124</v>
      </c>
      <c r="C1" s="34"/>
      <c r="D1" s="34"/>
      <c r="E1" s="34"/>
      <c r="F1" s="34"/>
    </row>
    <row r="2" spans="1:6" ht="16.399999999999999" customHeight="1"/>
    <row r="3" spans="1:6" ht="24.9" customHeight="1">
      <c r="B3" s="63" t="s">
        <v>55</v>
      </c>
      <c r="C3" s="63"/>
      <c r="D3" s="63"/>
      <c r="E3" s="63"/>
      <c r="F3" s="63"/>
    </row>
    <row r="4" spans="1:6" ht="26.75" customHeight="1">
      <c r="B4" s="63"/>
      <c r="C4" s="63"/>
      <c r="D4" s="63"/>
      <c r="E4" s="63"/>
      <c r="F4" s="63"/>
    </row>
    <row r="5" spans="1:6" ht="16.399999999999999" customHeight="1">
      <c r="B5" s="32"/>
      <c r="C5" s="32"/>
      <c r="D5" s="32"/>
      <c r="E5" s="32"/>
      <c r="F5" s="32"/>
    </row>
    <row r="6" spans="1:6" ht="21.65" customHeight="1">
      <c r="B6" t="s">
        <v>1</v>
      </c>
      <c r="C6" s="32"/>
      <c r="D6" s="32"/>
      <c r="E6" s="32"/>
      <c r="F6" s="9" t="s">
        <v>2</v>
      </c>
    </row>
    <row r="7" spans="1:6" ht="33.65" customHeight="1">
      <c r="B7" s="61" t="s">
        <v>27</v>
      </c>
      <c r="C7" s="61" t="s">
        <v>28</v>
      </c>
      <c r="D7" s="61" t="s">
        <v>56</v>
      </c>
      <c r="E7" s="61"/>
      <c r="F7" s="61"/>
    </row>
    <row r="8" spans="1:6" ht="31.25" customHeight="1">
      <c r="B8" s="61"/>
      <c r="C8" s="61"/>
      <c r="D8" s="35" t="s">
        <v>29</v>
      </c>
      <c r="E8" s="35" t="s">
        <v>30</v>
      </c>
      <c r="F8" s="35" t="s">
        <v>31</v>
      </c>
    </row>
    <row r="9" spans="1:6" ht="16.399999999999999" customHeight="1">
      <c r="B9" s="36" t="s">
        <v>57</v>
      </c>
      <c r="C9" s="37" t="s">
        <v>57</v>
      </c>
      <c r="D9" s="8"/>
      <c r="E9" s="8"/>
      <c r="F9" s="8"/>
    </row>
    <row r="10" spans="1:6">
      <c r="B10" s="65" t="s">
        <v>58</v>
      </c>
      <c r="C10" s="65"/>
      <c r="D10" s="65"/>
      <c r="E10" s="65"/>
      <c r="F10" s="65"/>
    </row>
  </sheetData>
  <mergeCells count="5">
    <mergeCell ref="D7:F7"/>
    <mergeCell ref="B10:F10"/>
    <mergeCell ref="B7:B8"/>
    <mergeCell ref="C7:C8"/>
    <mergeCell ref="B3:F4"/>
  </mergeCells>
  <phoneticPr fontId="4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topLeftCell="A7" workbookViewId="0">
      <selection activeCell="D9" sqref="D9"/>
    </sheetView>
  </sheetViews>
  <sheetFormatPr defaultColWidth="10" defaultRowHeight="14"/>
  <cols>
    <col min="1" max="1" width="0.90625" customWidth="1"/>
    <col min="2" max="2" width="8.984375E-2" customWidth="1"/>
    <col min="3" max="3" width="26" customWidth="1"/>
    <col min="4" max="4" width="21.6328125" customWidth="1"/>
    <col min="5" max="5" width="31.81640625" customWidth="1"/>
    <col min="6" max="6" width="25.90625" customWidth="1"/>
    <col min="7" max="9" width="9.7265625" customWidth="1"/>
  </cols>
  <sheetData>
    <row r="1" spans="1:6" s="1" customFormat="1" ht="16.399999999999999" customHeight="1">
      <c r="A1" s="2"/>
      <c r="C1" s="74" t="s">
        <v>125</v>
      </c>
    </row>
    <row r="2" spans="1:6" ht="16.399999999999999" customHeight="1"/>
    <row r="3" spans="1:6" ht="16.399999999999999" customHeight="1">
      <c r="C3" s="64" t="s">
        <v>59</v>
      </c>
      <c r="D3" s="64"/>
      <c r="E3" s="64"/>
      <c r="F3" s="64"/>
    </row>
    <row r="4" spans="1:6" ht="16.399999999999999" customHeight="1">
      <c r="C4" s="64"/>
      <c r="D4" s="64"/>
      <c r="E4" s="64"/>
      <c r="F4" s="64"/>
    </row>
    <row r="5" spans="1:6" ht="16.399999999999999" customHeight="1"/>
    <row r="6" spans="1:6" ht="23.25" customHeight="1">
      <c r="C6" t="s">
        <v>1</v>
      </c>
      <c r="F6" s="28" t="s">
        <v>2</v>
      </c>
    </row>
    <row r="7" spans="1:6" ht="34.5" customHeight="1">
      <c r="C7" s="66" t="s">
        <v>3</v>
      </c>
      <c r="D7" s="66"/>
      <c r="E7" s="66" t="s">
        <v>4</v>
      </c>
      <c r="F7" s="66"/>
    </row>
    <row r="8" spans="1:6" ht="32.9" customHeight="1">
      <c r="C8" s="29" t="s">
        <v>5</v>
      </c>
      <c r="D8" s="29" t="s">
        <v>6</v>
      </c>
      <c r="E8" s="29" t="s">
        <v>5</v>
      </c>
      <c r="F8" s="29" t="s">
        <v>6</v>
      </c>
    </row>
    <row r="9" spans="1:6" ht="24.9" customHeight="1">
      <c r="C9" s="30" t="s">
        <v>22</v>
      </c>
      <c r="D9" s="31">
        <f>D10+D11+D12+D13+D14+D15+D16+D17+D18</f>
        <v>29136.13</v>
      </c>
      <c r="E9" s="30" t="s">
        <v>23</v>
      </c>
      <c r="F9" s="31">
        <f>F10+F11+F12</f>
        <v>29136.13</v>
      </c>
    </row>
    <row r="10" spans="1:6" ht="20.75" customHeight="1">
      <c r="B10" s="32" t="s">
        <v>60</v>
      </c>
      <c r="C10" s="33" t="s">
        <v>13</v>
      </c>
      <c r="D10" s="31">
        <v>136.13</v>
      </c>
      <c r="E10" s="15" t="s">
        <v>61</v>
      </c>
      <c r="F10" s="31">
        <v>1186.2</v>
      </c>
    </row>
    <row r="11" spans="1:6" ht="20.75" customHeight="1">
      <c r="B11" s="32"/>
      <c r="C11" s="33" t="s">
        <v>15</v>
      </c>
      <c r="D11" s="31"/>
      <c r="E11" s="15" t="s">
        <v>14</v>
      </c>
      <c r="F11" s="31">
        <v>27692.93</v>
      </c>
    </row>
    <row r="12" spans="1:6" ht="20.75" customHeight="1">
      <c r="B12" s="32"/>
      <c r="C12" s="33" t="s">
        <v>16</v>
      </c>
      <c r="D12" s="31"/>
      <c r="E12" s="15" t="s">
        <v>62</v>
      </c>
      <c r="F12" s="31">
        <v>257</v>
      </c>
    </row>
    <row r="13" spans="1:6" ht="20.75" customHeight="1">
      <c r="B13" s="32"/>
      <c r="C13" s="33" t="s">
        <v>63</v>
      </c>
      <c r="D13" s="31"/>
      <c r="E13" s="33"/>
      <c r="F13" s="31"/>
    </row>
    <row r="14" spans="1:6" ht="20.75" customHeight="1">
      <c r="B14" s="32"/>
      <c r="C14" s="33" t="s">
        <v>64</v>
      </c>
      <c r="D14" s="31">
        <v>27000</v>
      </c>
      <c r="E14" s="33"/>
      <c r="F14" s="31"/>
    </row>
    <row r="15" spans="1:6" ht="20.75" customHeight="1">
      <c r="B15" s="32"/>
      <c r="C15" s="33" t="s">
        <v>65</v>
      </c>
      <c r="D15" s="31"/>
      <c r="E15" s="33"/>
      <c r="F15" s="31"/>
    </row>
    <row r="16" spans="1:6" ht="20.75" customHeight="1">
      <c r="B16" s="32"/>
      <c r="C16" s="33" t="s">
        <v>66</v>
      </c>
      <c r="D16" s="31"/>
      <c r="E16" s="33"/>
      <c r="F16" s="31"/>
    </row>
    <row r="17" spans="2:6" ht="20.75" customHeight="1">
      <c r="B17" s="32"/>
      <c r="C17" s="33" t="s">
        <v>67</v>
      </c>
      <c r="D17" s="31"/>
      <c r="E17" s="33"/>
      <c r="F17" s="31"/>
    </row>
    <row r="18" spans="2:6" ht="20.75" customHeight="1">
      <c r="B18" s="32"/>
      <c r="C18" s="33" t="s">
        <v>68</v>
      </c>
      <c r="D18" s="31">
        <v>2000</v>
      </c>
      <c r="E18" s="33"/>
      <c r="F18" s="31"/>
    </row>
  </sheetData>
  <mergeCells count="3">
    <mergeCell ref="C7:D7"/>
    <mergeCell ref="E7:F7"/>
    <mergeCell ref="C3:F4"/>
  </mergeCells>
  <phoneticPr fontId="4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2"/>
  <sheetViews>
    <sheetView tabSelected="1" topLeftCell="B1" workbookViewId="0">
      <selection activeCell="H13" sqref="H13"/>
    </sheetView>
  </sheetViews>
  <sheetFormatPr defaultColWidth="10" defaultRowHeight="14"/>
  <cols>
    <col min="1" max="1" width="0.36328125" customWidth="1"/>
    <col min="2" max="2" width="10" customWidth="1"/>
    <col min="3" max="3" width="30" customWidth="1"/>
    <col min="4" max="4" width="11.453125" customWidth="1"/>
    <col min="5" max="5" width="9.7265625" customWidth="1"/>
    <col min="6" max="6" width="10.6328125" customWidth="1"/>
    <col min="7" max="7" width="11.08984375" customWidth="1"/>
    <col min="8" max="8" width="10.6328125" customWidth="1"/>
    <col min="9" max="9" width="10.90625" customWidth="1"/>
    <col min="10" max="10" width="10.7265625" customWidth="1"/>
    <col min="11" max="11" width="10.453125" customWidth="1"/>
    <col min="12" max="12" width="11.36328125" customWidth="1"/>
    <col min="13" max="13" width="11.453125" customWidth="1"/>
    <col min="14" max="14" width="9.7265625" customWidth="1"/>
  </cols>
  <sheetData>
    <row r="1" spans="1:13" s="1" customFormat="1" ht="16.399999999999999" customHeight="1">
      <c r="A1" s="2"/>
      <c r="B1" s="75" t="s">
        <v>126</v>
      </c>
      <c r="C1" s="56"/>
    </row>
    <row r="2" spans="1:13" ht="16.399999999999999" customHeight="1"/>
    <row r="3" spans="1:13" ht="16.399999999999999" customHeight="1">
      <c r="B3" s="72" t="s">
        <v>69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6.399999999999999" customHeight="1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 ht="16.399999999999999" customHeight="1"/>
    <row r="6" spans="1:13" ht="22.4" customHeight="1">
      <c r="B6" t="s">
        <v>1</v>
      </c>
      <c r="M6" s="9" t="s">
        <v>2</v>
      </c>
    </row>
    <row r="7" spans="1:13" ht="36.15" customHeight="1">
      <c r="B7" s="67" t="s">
        <v>70</v>
      </c>
      <c r="C7" s="67"/>
      <c r="D7" s="67" t="s">
        <v>29</v>
      </c>
      <c r="E7" s="70" t="s">
        <v>71</v>
      </c>
      <c r="F7" s="70" t="s">
        <v>72</v>
      </c>
      <c r="G7" s="70" t="s">
        <v>73</v>
      </c>
      <c r="H7" s="70" t="s">
        <v>74</v>
      </c>
      <c r="I7" s="70" t="s">
        <v>75</v>
      </c>
      <c r="J7" s="70" t="s">
        <v>76</v>
      </c>
      <c r="K7" s="70" t="s">
        <v>77</v>
      </c>
      <c r="L7" s="70" t="s">
        <v>78</v>
      </c>
      <c r="M7" s="70" t="s">
        <v>79</v>
      </c>
    </row>
    <row r="8" spans="1:13" ht="30.15" customHeight="1">
      <c r="B8" s="19" t="s">
        <v>41</v>
      </c>
      <c r="C8" s="19" t="s">
        <v>28</v>
      </c>
      <c r="D8" s="69"/>
      <c r="E8" s="71"/>
      <c r="F8" s="71"/>
      <c r="G8" s="71"/>
      <c r="H8" s="71"/>
      <c r="I8" s="71"/>
      <c r="J8" s="71"/>
      <c r="K8" s="71"/>
      <c r="L8" s="71"/>
      <c r="M8" s="71"/>
    </row>
    <row r="9" spans="1:13" ht="21" customHeight="1">
      <c r="B9" s="68" t="s">
        <v>7</v>
      </c>
      <c r="C9" s="68"/>
      <c r="D9" s="20">
        <f>E9+I9+F9+G9+H9+J9+K9+L9+M9</f>
        <v>29136.13</v>
      </c>
      <c r="E9" s="21">
        <f>E10</f>
        <v>136.13</v>
      </c>
      <c r="F9" s="21"/>
      <c r="G9" s="21"/>
      <c r="H9" s="21"/>
      <c r="I9" s="21">
        <v>27000</v>
      </c>
      <c r="J9" s="21"/>
      <c r="K9" s="21"/>
      <c r="L9" s="21"/>
      <c r="M9" s="21">
        <v>2000</v>
      </c>
    </row>
    <row r="10" spans="1:13" ht="21" customHeight="1">
      <c r="B10" s="22" t="s">
        <v>32</v>
      </c>
      <c r="C10" s="23" t="s">
        <v>14</v>
      </c>
      <c r="D10" s="20">
        <f t="shared" ref="D9:D12" si="0">E10+I10+F10+G10+H10+J10+K10+L10+M10</f>
        <v>29136.13</v>
      </c>
      <c r="E10" s="21">
        <f>E11</f>
        <v>136.13</v>
      </c>
      <c r="F10" s="21"/>
      <c r="G10" s="21"/>
      <c r="H10" s="21"/>
      <c r="I10" s="21">
        <f>I11</f>
        <v>27000</v>
      </c>
      <c r="J10" s="21"/>
      <c r="K10" s="21"/>
      <c r="L10" s="21"/>
      <c r="M10" s="21">
        <f>M11</f>
        <v>2000</v>
      </c>
    </row>
    <row r="11" spans="1:13" ht="21" customHeight="1">
      <c r="B11" s="24" t="s">
        <v>80</v>
      </c>
      <c r="C11" s="25" t="s">
        <v>81</v>
      </c>
      <c r="D11" s="20">
        <f t="shared" si="0"/>
        <v>29136.13</v>
      </c>
      <c r="E11" s="21">
        <f>E12</f>
        <v>136.13</v>
      </c>
      <c r="F11" s="21"/>
      <c r="G11" s="21"/>
      <c r="H11" s="21"/>
      <c r="I11" s="21">
        <f>I12</f>
        <v>27000</v>
      </c>
      <c r="J11" s="21"/>
      <c r="K11" s="21"/>
      <c r="L11" s="21"/>
      <c r="M11" s="21">
        <f>M12</f>
        <v>2000</v>
      </c>
    </row>
    <row r="12" spans="1:13" ht="21" customHeight="1">
      <c r="B12" s="24" t="s">
        <v>82</v>
      </c>
      <c r="C12" s="26" t="s">
        <v>83</v>
      </c>
      <c r="D12" s="27">
        <f t="shared" si="0"/>
        <v>29136.13</v>
      </c>
      <c r="E12" s="27">
        <v>136.13</v>
      </c>
      <c r="F12" s="27"/>
      <c r="G12" s="27"/>
      <c r="H12" s="27"/>
      <c r="I12" s="27">
        <v>27000</v>
      </c>
      <c r="J12" s="27"/>
      <c r="K12" s="27"/>
      <c r="L12" s="27"/>
      <c r="M12" s="27">
        <v>2000</v>
      </c>
    </row>
  </sheetData>
  <mergeCells count="14">
    <mergeCell ref="K7:K8"/>
    <mergeCell ref="L7:L8"/>
    <mergeCell ref="M7:M8"/>
    <mergeCell ref="B3:M4"/>
    <mergeCell ref="F7:F8"/>
    <mergeCell ref="G7:G8"/>
    <mergeCell ref="H7:H8"/>
    <mergeCell ref="I7:I8"/>
    <mergeCell ref="J7:J8"/>
    <mergeCell ref="B1:C1"/>
    <mergeCell ref="B7:C7"/>
    <mergeCell ref="B9:C9"/>
    <mergeCell ref="D7:D8"/>
    <mergeCell ref="E7:E8"/>
  </mergeCells>
  <phoneticPr fontId="41" type="noConversion"/>
  <printOptions horizontalCentered="1"/>
  <pageMargins left="7.8000001609325395E-2" right="7.8000001609325395E-2" top="0.39300000667571999" bottom="7.8000001609325395E-2" header="0" footer="0"/>
  <pageSetup paperSize="9" scale="9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4"/>
  <sheetViews>
    <sheetView workbookViewId="0">
      <selection activeCell="B1" sqref="B1"/>
    </sheetView>
  </sheetViews>
  <sheetFormatPr defaultColWidth="10" defaultRowHeight="14"/>
  <cols>
    <col min="1" max="1" width="0.453125" customWidth="1"/>
    <col min="2" max="2" width="16.1796875" customWidth="1"/>
    <col min="3" max="3" width="37.36328125" customWidth="1"/>
    <col min="4" max="4" width="19.81640625" customWidth="1"/>
    <col min="5" max="5" width="21.6328125" customWidth="1"/>
    <col min="6" max="6" width="18.6328125" customWidth="1"/>
  </cols>
  <sheetData>
    <row r="1" spans="1:6" s="1" customFormat="1" ht="16.399999999999999" customHeight="1">
      <c r="A1" s="2"/>
      <c r="B1" s="74" t="s">
        <v>127</v>
      </c>
    </row>
    <row r="2" spans="1:6" ht="16.399999999999999" customHeight="1"/>
    <row r="3" spans="1:6" ht="16.399999999999999" customHeight="1">
      <c r="B3" s="64" t="s">
        <v>84</v>
      </c>
      <c r="C3" s="64"/>
      <c r="D3" s="64"/>
      <c r="E3" s="64"/>
      <c r="F3" s="64"/>
    </row>
    <row r="4" spans="1:6" ht="16.399999999999999" customHeight="1">
      <c r="B4" s="64"/>
      <c r="C4" s="64"/>
      <c r="D4" s="64"/>
      <c r="E4" s="64"/>
      <c r="F4" s="64"/>
    </row>
    <row r="5" spans="1:6" ht="16.399999999999999" customHeight="1">
      <c r="B5" s="10"/>
      <c r="C5" s="10"/>
      <c r="D5" s="10"/>
      <c r="E5" s="10"/>
      <c r="F5" s="10"/>
    </row>
    <row r="6" spans="1:6" ht="18.899999999999999" customHeight="1">
      <c r="B6" t="s">
        <v>1</v>
      </c>
      <c r="C6" s="10"/>
      <c r="D6" s="10"/>
      <c r="E6" s="10"/>
      <c r="F6" s="11" t="s">
        <v>2</v>
      </c>
    </row>
    <row r="7" spans="1:6" ht="32" customHeight="1">
      <c r="B7" s="12" t="s">
        <v>41</v>
      </c>
      <c r="C7" s="12" t="s">
        <v>28</v>
      </c>
      <c r="D7" s="12" t="s">
        <v>29</v>
      </c>
      <c r="E7" s="12" t="s">
        <v>85</v>
      </c>
      <c r="F7" s="12" t="s">
        <v>86</v>
      </c>
    </row>
    <row r="8" spans="1:6" ht="23.25" customHeight="1">
      <c r="B8" s="73" t="s">
        <v>7</v>
      </c>
      <c r="C8" s="73"/>
      <c r="D8" s="13">
        <f t="shared" ref="D8:D24" si="0">E8+F8</f>
        <v>29136.130000000005</v>
      </c>
      <c r="E8" s="13">
        <f>E9+E16+E22</f>
        <v>20673.160000000003</v>
      </c>
      <c r="F8" s="13">
        <f>F9+F16+F22</f>
        <v>8462.9699999999993</v>
      </c>
    </row>
    <row r="9" spans="1:6" ht="16">
      <c r="B9" s="14" t="s">
        <v>87</v>
      </c>
      <c r="C9" s="15" t="s">
        <v>61</v>
      </c>
      <c r="D9" s="16">
        <f t="shared" si="0"/>
        <v>1231.4000000000001</v>
      </c>
      <c r="E9" s="16">
        <f>E10+E14</f>
        <v>1231.4000000000001</v>
      </c>
      <c r="F9" s="16"/>
    </row>
    <row r="10" spans="1:6" ht="16">
      <c r="B10" s="17" t="s">
        <v>88</v>
      </c>
      <c r="C10" s="18" t="s">
        <v>89</v>
      </c>
      <c r="D10" s="16">
        <f t="shared" si="0"/>
        <v>1186.2</v>
      </c>
      <c r="E10" s="16">
        <f>E11+E12+E13</f>
        <v>1186.2</v>
      </c>
      <c r="F10" s="16"/>
    </row>
    <row r="11" spans="1:6" ht="16">
      <c r="B11" s="17" t="s">
        <v>90</v>
      </c>
      <c r="C11" s="18" t="s">
        <v>91</v>
      </c>
      <c r="D11" s="16">
        <f t="shared" si="0"/>
        <v>666.7</v>
      </c>
      <c r="E11" s="16">
        <v>666.7</v>
      </c>
      <c r="F11" s="16"/>
    </row>
    <row r="12" spans="1:6" ht="16">
      <c r="B12" s="17" t="s">
        <v>92</v>
      </c>
      <c r="C12" s="18" t="s">
        <v>93</v>
      </c>
      <c r="D12" s="16">
        <f t="shared" si="0"/>
        <v>333.3</v>
      </c>
      <c r="E12" s="16">
        <v>333.3</v>
      </c>
      <c r="F12" s="16"/>
    </row>
    <row r="13" spans="1:6" ht="16">
      <c r="B13" s="17" t="s">
        <v>94</v>
      </c>
      <c r="C13" s="18" t="s">
        <v>95</v>
      </c>
      <c r="D13" s="16">
        <f t="shared" si="0"/>
        <v>186.2</v>
      </c>
      <c r="E13" s="16">
        <v>186.2</v>
      </c>
      <c r="F13" s="16"/>
    </row>
    <row r="14" spans="1:6" ht="16">
      <c r="B14" s="17" t="s">
        <v>96</v>
      </c>
      <c r="C14" s="18" t="s">
        <v>97</v>
      </c>
      <c r="D14" s="16">
        <f t="shared" si="0"/>
        <v>45.2</v>
      </c>
      <c r="E14" s="16">
        <f>E15</f>
        <v>45.2</v>
      </c>
      <c r="F14" s="16"/>
    </row>
    <row r="15" spans="1:6" ht="16">
      <c r="B15" s="17" t="s">
        <v>98</v>
      </c>
      <c r="C15" s="18" t="s">
        <v>99</v>
      </c>
      <c r="D15" s="16">
        <f t="shared" si="0"/>
        <v>45.2</v>
      </c>
      <c r="E15" s="16">
        <v>45.2</v>
      </c>
      <c r="F15" s="16"/>
    </row>
    <row r="16" spans="1:6" ht="16">
      <c r="B16" s="14" t="s">
        <v>32</v>
      </c>
      <c r="C16" s="15" t="s">
        <v>14</v>
      </c>
      <c r="D16" s="16">
        <f t="shared" si="0"/>
        <v>27647.730000000003</v>
      </c>
      <c r="E16" s="16">
        <f>E17+E19</f>
        <v>19184.760000000002</v>
      </c>
      <c r="F16" s="16">
        <f>F17+F19</f>
        <v>8462.9699999999993</v>
      </c>
    </row>
    <row r="17" spans="2:6" ht="16">
      <c r="B17" s="17" t="s">
        <v>100</v>
      </c>
      <c r="C17" s="18" t="s">
        <v>101</v>
      </c>
      <c r="D17" s="16">
        <f t="shared" si="0"/>
        <v>27338.53</v>
      </c>
      <c r="E17" s="16">
        <f>E18</f>
        <v>18875.560000000001</v>
      </c>
      <c r="F17" s="16">
        <f>F18</f>
        <v>8462.9699999999993</v>
      </c>
    </row>
    <row r="18" spans="2:6" ht="16">
      <c r="B18" s="17" t="s">
        <v>102</v>
      </c>
      <c r="C18" s="18" t="s">
        <v>103</v>
      </c>
      <c r="D18" s="16">
        <f t="shared" si="0"/>
        <v>27338.53</v>
      </c>
      <c r="E18" s="16">
        <v>18875.560000000001</v>
      </c>
      <c r="F18" s="16">
        <v>8462.9699999999993</v>
      </c>
    </row>
    <row r="19" spans="2:6" ht="16">
      <c r="B19" s="17" t="s">
        <v>104</v>
      </c>
      <c r="C19" s="18" t="s">
        <v>105</v>
      </c>
      <c r="D19" s="16">
        <f t="shared" si="0"/>
        <v>309.2</v>
      </c>
      <c r="E19" s="16">
        <f>E20+E21</f>
        <v>309.2</v>
      </c>
      <c r="F19" s="16"/>
    </row>
    <row r="20" spans="2:6" ht="16">
      <c r="B20" s="17" t="s">
        <v>106</v>
      </c>
      <c r="C20" s="18" t="s">
        <v>107</v>
      </c>
      <c r="D20" s="16">
        <f t="shared" si="0"/>
        <v>183</v>
      </c>
      <c r="E20" s="16">
        <v>183</v>
      </c>
      <c r="F20" s="16"/>
    </row>
    <row r="21" spans="2:6" ht="16">
      <c r="B21" s="17" t="s">
        <v>108</v>
      </c>
      <c r="C21" s="18" t="s">
        <v>109</v>
      </c>
      <c r="D21" s="16">
        <f t="shared" si="0"/>
        <v>126.2</v>
      </c>
      <c r="E21" s="16">
        <f>14+112.2</f>
        <v>126.2</v>
      </c>
      <c r="F21" s="16"/>
    </row>
    <row r="22" spans="2:6" ht="16">
      <c r="B22" s="14" t="s">
        <v>110</v>
      </c>
      <c r="C22" s="15" t="s">
        <v>62</v>
      </c>
      <c r="D22" s="16">
        <f t="shared" si="0"/>
        <v>257</v>
      </c>
      <c r="E22" s="16">
        <f>E23</f>
        <v>257</v>
      </c>
      <c r="F22" s="16"/>
    </row>
    <row r="23" spans="2:6" ht="16">
      <c r="B23" s="17" t="s">
        <v>111</v>
      </c>
      <c r="C23" s="18" t="s">
        <v>112</v>
      </c>
      <c r="D23" s="16">
        <f t="shared" si="0"/>
        <v>257</v>
      </c>
      <c r="E23" s="16">
        <f>E24</f>
        <v>257</v>
      </c>
      <c r="F23" s="16"/>
    </row>
    <row r="24" spans="2:6" ht="16">
      <c r="B24" s="17" t="s">
        <v>113</v>
      </c>
      <c r="C24" s="18" t="s">
        <v>114</v>
      </c>
      <c r="D24" s="16">
        <f t="shared" si="0"/>
        <v>257</v>
      </c>
      <c r="E24" s="16">
        <v>257</v>
      </c>
      <c r="F24" s="16"/>
    </row>
  </sheetData>
  <mergeCells count="2">
    <mergeCell ref="B8:C8"/>
    <mergeCell ref="B3:F4"/>
  </mergeCells>
  <phoneticPr fontId="4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2"/>
  <sheetViews>
    <sheetView workbookViewId="0">
      <selection activeCell="B3" sqref="B3:L4"/>
    </sheetView>
  </sheetViews>
  <sheetFormatPr defaultColWidth="10" defaultRowHeight="14"/>
  <cols>
    <col min="1" max="1" width="0.36328125" customWidth="1"/>
    <col min="2" max="2" width="13.36328125" customWidth="1"/>
    <col min="3" max="3" width="11.36328125" customWidth="1"/>
    <col min="4" max="4" width="11" customWidth="1"/>
    <col min="5" max="5" width="12.1796875" customWidth="1"/>
    <col min="6" max="6" width="12.6328125" customWidth="1"/>
    <col min="7" max="7" width="11.36328125" customWidth="1"/>
    <col min="8" max="8" width="11" customWidth="1"/>
    <col min="9" max="9" width="11.08984375" customWidth="1"/>
    <col min="10" max="10" width="12.36328125" customWidth="1"/>
    <col min="11" max="12" width="11.7265625" customWidth="1"/>
    <col min="13" max="13" width="9.7265625" customWidth="1"/>
  </cols>
  <sheetData>
    <row r="1" spans="1:12" s="1" customFormat="1" ht="17.25" customHeight="1">
      <c r="A1" s="2"/>
      <c r="B1" s="78" t="s">
        <v>128</v>
      </c>
      <c r="D1" s="2"/>
      <c r="E1" s="2"/>
      <c r="F1" s="2"/>
      <c r="G1" s="2"/>
      <c r="H1" s="2"/>
      <c r="I1" s="2"/>
      <c r="J1" s="2"/>
      <c r="K1" s="2"/>
      <c r="L1" s="2"/>
    </row>
    <row r="2" spans="1:12" ht="16.399999999999999" customHeight="1"/>
    <row r="3" spans="1:12" ht="16.399999999999999" customHeight="1">
      <c r="B3" s="54" t="s">
        <v>115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6.399999999999999" customHeigh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16.399999999999999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1.65" customHeight="1">
      <c r="B6" t="s">
        <v>1</v>
      </c>
      <c r="C6" s="3"/>
      <c r="D6" s="3"/>
      <c r="E6" s="3"/>
      <c r="F6" s="3"/>
      <c r="G6" s="3"/>
      <c r="H6" s="3"/>
      <c r="I6" s="3"/>
      <c r="J6" s="3"/>
      <c r="K6" s="3"/>
      <c r="L6" s="9" t="s">
        <v>2</v>
      </c>
    </row>
    <row r="7" spans="1:12" ht="65.75" customHeight="1">
      <c r="B7" s="4" t="s">
        <v>5</v>
      </c>
      <c r="C7" s="4" t="s">
        <v>29</v>
      </c>
      <c r="D7" s="4" t="s">
        <v>71</v>
      </c>
      <c r="E7" s="4" t="s">
        <v>72</v>
      </c>
      <c r="F7" s="4" t="s">
        <v>73</v>
      </c>
      <c r="G7" s="4" t="s">
        <v>74</v>
      </c>
      <c r="H7" s="4" t="s">
        <v>75</v>
      </c>
      <c r="I7" s="4" t="s">
        <v>76</v>
      </c>
      <c r="J7" s="4" t="s">
        <v>77</v>
      </c>
      <c r="K7" s="4" t="s">
        <v>78</v>
      </c>
      <c r="L7" s="4" t="s">
        <v>79</v>
      </c>
    </row>
    <row r="8" spans="1:12" ht="23.25" customHeight="1">
      <c r="B8" s="5" t="s">
        <v>7</v>
      </c>
      <c r="C8" s="6">
        <f>C9+C10+C11</f>
        <v>2666.2</v>
      </c>
      <c r="D8" s="6"/>
      <c r="E8" s="6"/>
      <c r="F8" s="6"/>
      <c r="G8" s="6"/>
      <c r="H8" s="6">
        <f>H9+H10+H11</f>
        <v>2666.2</v>
      </c>
      <c r="I8" s="6"/>
      <c r="J8" s="6"/>
      <c r="K8" s="6"/>
      <c r="L8" s="6"/>
    </row>
    <row r="9" spans="1:12" ht="21.65" customHeight="1">
      <c r="B9" s="7" t="s">
        <v>116</v>
      </c>
      <c r="C9" s="8">
        <f>500+25+1354.8</f>
        <v>1879.8</v>
      </c>
      <c r="D9" s="8"/>
      <c r="E9" s="8"/>
      <c r="F9" s="8"/>
      <c r="G9" s="8"/>
      <c r="H9" s="8">
        <f>500+25+1354.8</f>
        <v>1879.8</v>
      </c>
      <c r="I9" s="8"/>
      <c r="J9" s="8"/>
      <c r="K9" s="8"/>
      <c r="L9" s="8"/>
    </row>
    <row r="10" spans="1:12" ht="21.65" customHeight="1">
      <c r="B10" s="7" t="s">
        <v>117</v>
      </c>
      <c r="C10" s="8">
        <f>553.4+20</f>
        <v>573.4</v>
      </c>
      <c r="D10" s="8"/>
      <c r="E10" s="8"/>
      <c r="F10" s="8"/>
      <c r="G10" s="8"/>
      <c r="H10" s="8">
        <f>553.4+20</f>
        <v>573.4</v>
      </c>
      <c r="I10" s="8"/>
      <c r="J10" s="8"/>
      <c r="K10" s="8"/>
      <c r="L10" s="8"/>
    </row>
    <row r="11" spans="1:12" ht="21.65" customHeight="1">
      <c r="B11" s="7" t="s">
        <v>118</v>
      </c>
      <c r="C11" s="8">
        <v>213</v>
      </c>
      <c r="D11" s="8"/>
      <c r="E11" s="8"/>
      <c r="F11" s="8"/>
      <c r="G11" s="8"/>
      <c r="H11" s="8">
        <v>213</v>
      </c>
      <c r="I11" s="8"/>
      <c r="J11" s="8"/>
      <c r="K11" s="8"/>
      <c r="L11" s="8"/>
    </row>
    <row r="12" spans="1:12">
      <c r="B12" s="65" t="s">
        <v>119</v>
      </c>
      <c r="C12" s="65"/>
      <c r="D12" s="65"/>
      <c r="E12" s="65"/>
      <c r="F12" s="65"/>
    </row>
  </sheetData>
  <mergeCells count="2">
    <mergeCell ref="B12:F12"/>
    <mergeCell ref="B3:L4"/>
  </mergeCells>
  <phoneticPr fontId="41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2021-12-31T07:15:00Z</cp:lastPrinted>
  <dcterms:created xsi:type="dcterms:W3CDTF">2021-12-30T06:33:00Z</dcterms:created>
  <dcterms:modified xsi:type="dcterms:W3CDTF">2025-02-11T03:08:26Z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1C15F7EF96C74D9DA853A2DCC7B54EBC</vt:lpwstr>
  </property>
  <property fmtid="{D5CDD505-2E9C-101B-9397-08002B2CF9AE}" pid="3" name="KSOProductBuildVer">
    <vt:lpwstr>2052-11.1.0.10578</vt:lpwstr>
  </property>
</Properties>
</file>